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updateLinks="never"/>
  <mc:AlternateContent xmlns:mc="http://schemas.openxmlformats.org/markup-compatibility/2006">
    <mc:Choice Requires="x15">
      <x15ac:absPath xmlns:x15ac="http://schemas.microsoft.com/office/spreadsheetml/2010/11/ac" url="L:\KUA\Kultur\Operatives\Planung\Öffentlichkeitsarbeit\Website\2024\Förderung von Institutionen\"/>
    </mc:Choice>
  </mc:AlternateContent>
  <xr:revisionPtr revIDLastSave="0" documentId="13_ncr:1_{258E2F83-8D5B-44BE-9FC7-55F4C1BA3071}" xr6:coauthVersionLast="36" xr6:coauthVersionMax="36" xr10:uidLastSave="{00000000-0000-0000-0000-000000000000}"/>
  <bookViews>
    <workbookView xWindow="-165" yWindow="15" windowWidth="12120" windowHeight="9120" xr2:uid="{00000000-000D-0000-FFFF-FFFF00000000}"/>
  </bookViews>
  <sheets>
    <sheet name="Verwendungsnachweis" sheetId="7" r:id="rId1"/>
    <sheet name="Anlage 1" sheetId="1" r:id="rId2"/>
    <sheet name="Anlage 2" sheetId="9" r:id="rId3"/>
    <sheet name="Anlage 3" sheetId="8" r:id="rId4"/>
  </sheets>
  <externalReferences>
    <externalReference r:id="rId5"/>
  </externalReferences>
  <definedNames>
    <definedName name="_xlnm.Print_Area" localSheetId="1">'Anlage 1'!$B$2:$V$210</definedName>
    <definedName name="_xlnm.Print_Area" localSheetId="2">'Anlage 2'!$B$2:$K$35</definedName>
    <definedName name="_xlnm.Print_Area" localSheetId="3">'Anlage 3'!$B$2:$V$38</definedName>
    <definedName name="_xlnm.Print_Area" localSheetId="0">Verwendungsnachweis!$B$2:$V$83</definedName>
    <definedName name="_xlnm.Print_Titles" localSheetId="1">'Anlage 1'!$3:$9</definedName>
    <definedName name="_xlnm.Print_Titles" localSheetId="0">Verwendungsnachweis!$2:$10</definedName>
  </definedNames>
  <calcPr calcId="191029"/>
</workbook>
</file>

<file path=xl/calcChain.xml><?xml version="1.0" encoding="utf-8"?>
<calcChain xmlns="http://schemas.openxmlformats.org/spreadsheetml/2006/main">
  <c r="E6" i="9" l="1"/>
  <c r="C62" i="7"/>
  <c r="U8" i="7" l="1"/>
  <c r="T4" i="8" l="1"/>
  <c r="T4" i="1"/>
  <c r="J4" i="9"/>
  <c r="M34" i="7" l="1"/>
  <c r="M101" i="1" s="1"/>
  <c r="I184" i="1"/>
  <c r="I34" i="7"/>
  <c r="I14" i="1" s="1"/>
  <c r="T31" i="8"/>
  <c r="I31" i="8"/>
  <c r="M31" i="8"/>
  <c r="P31" i="8"/>
  <c r="T34" i="7"/>
  <c r="T101" i="1" s="1"/>
  <c r="T130" i="1" s="1"/>
  <c r="P34" i="7"/>
  <c r="P101" i="1" s="1"/>
  <c r="P130" i="1" s="1"/>
  <c r="I203" i="1"/>
  <c r="M203" i="1"/>
  <c r="P203" i="1" s="1"/>
  <c r="T203" i="1" s="1"/>
  <c r="P201" i="1"/>
  <c r="T201" i="1" s="1"/>
  <c r="P199" i="1"/>
  <c r="T199" i="1" s="1"/>
  <c r="P197" i="1"/>
  <c r="T197" i="1" s="1"/>
  <c r="P193" i="1"/>
  <c r="T193" i="1"/>
  <c r="P191" i="1"/>
  <c r="T191" i="1" s="1"/>
  <c r="P189" i="1"/>
  <c r="T189" i="1"/>
  <c r="P187" i="1"/>
  <c r="T187" i="1" s="1"/>
  <c r="H6" i="8"/>
  <c r="H6" i="1"/>
  <c r="T133" i="1"/>
  <c r="P133" i="1"/>
  <c r="M133" i="1"/>
  <c r="I133" i="1"/>
  <c r="I147" i="1" s="1"/>
  <c r="T47" i="1"/>
  <c r="P47" i="1"/>
  <c r="M47" i="1"/>
  <c r="I47" i="1"/>
  <c r="T37" i="7"/>
  <c r="P37" i="7"/>
  <c r="P4" i="8"/>
  <c r="E156" i="1"/>
  <c r="T43" i="7"/>
  <c r="P43" i="7"/>
  <c r="M43" i="7"/>
  <c r="M45" i="7" s="1"/>
  <c r="I43" i="7"/>
  <c r="T41" i="7"/>
  <c r="T45" i="7" s="1"/>
  <c r="P41" i="7"/>
  <c r="M41" i="7"/>
  <c r="I41" i="7"/>
  <c r="T39" i="7"/>
  <c r="I39" i="7"/>
  <c r="P39" i="7"/>
  <c r="M39" i="7"/>
  <c r="I17" i="1"/>
  <c r="M37" i="7"/>
  <c r="I37" i="7"/>
  <c r="I139" i="1"/>
  <c r="I112" i="1"/>
  <c r="T104" i="1"/>
  <c r="T124" i="1" s="1"/>
  <c r="P104" i="1"/>
  <c r="M104" i="1"/>
  <c r="I104" i="1"/>
  <c r="I124" i="1" s="1"/>
  <c r="M112" i="1"/>
  <c r="M124" i="1" s="1"/>
  <c r="T112" i="1"/>
  <c r="P112" i="1"/>
  <c r="T74" i="1"/>
  <c r="T70" i="1"/>
  <c r="T91" i="1" s="1"/>
  <c r="T55" i="1"/>
  <c r="T41" i="1"/>
  <c r="T27" i="1" s="1"/>
  <c r="T64" i="1" s="1"/>
  <c r="T95" i="1" s="1"/>
  <c r="T35" i="1"/>
  <c r="T29" i="1"/>
  <c r="T17" i="1"/>
  <c r="T15" i="1"/>
  <c r="P74" i="1"/>
  <c r="P70" i="1"/>
  <c r="P91" i="1" s="1"/>
  <c r="P55" i="1"/>
  <c r="P41" i="1"/>
  <c r="P35" i="1"/>
  <c r="P27" i="1" s="1"/>
  <c r="P64" i="1" s="1"/>
  <c r="P29" i="1"/>
  <c r="P17" i="1"/>
  <c r="P15" i="1"/>
  <c r="M139" i="1"/>
  <c r="M74" i="1"/>
  <c r="I74" i="1"/>
  <c r="M70" i="1"/>
  <c r="I70" i="1"/>
  <c r="I91" i="1"/>
  <c r="I15" i="1"/>
  <c r="M15" i="1"/>
  <c r="M68" i="1"/>
  <c r="M102" i="1" s="1"/>
  <c r="M17" i="1"/>
  <c r="I29" i="1"/>
  <c r="M29" i="1"/>
  <c r="I35" i="1"/>
  <c r="M35" i="1"/>
  <c r="I41" i="1"/>
  <c r="M41" i="1"/>
  <c r="I55" i="1"/>
  <c r="M55" i="1"/>
  <c r="M27" i="1" s="1"/>
  <c r="M64" i="1" s="1"/>
  <c r="M95" i="1" s="1"/>
  <c r="I102" i="1"/>
  <c r="I131" i="1" s="1"/>
  <c r="P139" i="1"/>
  <c r="T139" i="1"/>
  <c r="T147" i="1"/>
  <c r="E158" i="1"/>
  <c r="E160" i="1"/>
  <c r="P147" i="1"/>
  <c r="I27" i="1"/>
  <c r="I45" i="7"/>
  <c r="P45" i="7"/>
  <c r="M147" i="1"/>
  <c r="P102" i="1"/>
  <c r="P131" i="1" s="1"/>
  <c r="M91" i="1"/>
  <c r="P124" i="1"/>
  <c r="I185" i="1"/>
  <c r="M152" i="1" l="1"/>
  <c r="M164" i="1" s="1"/>
  <c r="M127" i="1"/>
  <c r="M131" i="1"/>
  <c r="T102" i="1"/>
  <c r="P95" i="1"/>
  <c r="I64" i="1"/>
  <c r="I95" i="1" s="1"/>
  <c r="M184" i="1"/>
  <c r="C12" i="1"/>
  <c r="C99" i="1" s="1"/>
  <c r="C182" i="1" s="1"/>
  <c r="I127" i="1"/>
  <c r="I152" i="1"/>
  <c r="I164" i="1" s="1"/>
  <c r="I67" i="1"/>
  <c r="I101" i="1" s="1"/>
  <c r="I130" i="1" s="1"/>
  <c r="P67" i="1"/>
  <c r="M150" i="1"/>
  <c r="M130" i="1"/>
  <c r="M14" i="1"/>
  <c r="M67" i="1"/>
  <c r="T67" i="1"/>
  <c r="T14" i="1"/>
  <c r="P14" i="1"/>
  <c r="M185" i="1" l="1"/>
  <c r="T131" i="1"/>
  <c r="I150" i="1"/>
</calcChain>
</file>

<file path=xl/sharedStrings.xml><?xml version="1.0" encoding="utf-8"?>
<sst xmlns="http://schemas.openxmlformats.org/spreadsheetml/2006/main" count="216" uniqueCount="161">
  <si>
    <t>Name</t>
  </si>
  <si>
    <t>Beruf</t>
  </si>
  <si>
    <t>beschäftigt</t>
  </si>
  <si>
    <t>von</t>
  </si>
  <si>
    <t>bis</t>
  </si>
  <si>
    <t>Anlage 2</t>
  </si>
  <si>
    <t>Personalliste</t>
  </si>
  <si>
    <t>Übersicht Vermögen - Verbindlichkeiten</t>
  </si>
  <si>
    <t>Anlagevermögen</t>
  </si>
  <si>
    <t>Kasse</t>
  </si>
  <si>
    <t>Kredite, Darlehen</t>
  </si>
  <si>
    <t>Anmerk.</t>
  </si>
  <si>
    <t xml:space="preserve"> </t>
  </si>
  <si>
    <t>Land Baden-Württemberg</t>
  </si>
  <si>
    <t>Projektzuschuss / Sonstiger Zuschuss</t>
  </si>
  <si>
    <t>Institutioneller Zuschuss</t>
  </si>
  <si>
    <t>Sonstige Zuschüsse</t>
  </si>
  <si>
    <t>Zuschussempfänger</t>
  </si>
  <si>
    <t>Finanzierungsübersicht</t>
  </si>
  <si>
    <t>Eintrittsgelder</t>
  </si>
  <si>
    <t>Mitgliedsbeiträge</t>
  </si>
  <si>
    <t>Erlöse</t>
  </si>
  <si>
    <t>Stadt Freiburg (Kulturamt)</t>
  </si>
  <si>
    <t>Stadt Freiburg (Sonstige Dienststellen)</t>
  </si>
  <si>
    <t>Bund</t>
  </si>
  <si>
    <t>Landkreis</t>
  </si>
  <si>
    <t>Personalausgaben</t>
  </si>
  <si>
    <t>Löhne, Gehälter</t>
  </si>
  <si>
    <t>Sachausgaben</t>
  </si>
  <si>
    <t>Zinsen</t>
  </si>
  <si>
    <t>Investitionszuschüsse</t>
  </si>
  <si>
    <t>Investitionen in das Anlagevermögen</t>
  </si>
  <si>
    <t>(5) Ausgaben</t>
  </si>
  <si>
    <t>(4) Einnahmen</t>
  </si>
  <si>
    <t>Investitionstätigkeit</t>
  </si>
  <si>
    <t>Finanzierungstätigkeit</t>
  </si>
  <si>
    <t>(7) Einnahmen</t>
  </si>
  <si>
    <t>(8) Ausgaben</t>
  </si>
  <si>
    <t>Darlehensgewährungen</t>
  </si>
  <si>
    <t>Sonstige (Tilgungszuschüsse)</t>
  </si>
  <si>
    <t>Darlehenstilgungen</t>
  </si>
  <si>
    <t>Entnahmen Gesellschafter</t>
  </si>
  <si>
    <t>Summen</t>
  </si>
  <si>
    <t>Veränderungen des Zahlungsmittelbestandes (Summe aus 3 + 6 + 9)</t>
  </si>
  <si>
    <t>Bitte nur die gelb markierten Felder ausfüllen.</t>
  </si>
  <si>
    <t>Einnahmen-(+)/Ausgaben-(-) Überschuss 
aus laufender Tätigkeit</t>
  </si>
  <si>
    <t>(3)</t>
  </si>
  <si>
    <t>Einnahmen-(+)/Ausgaben-(-) Überschuss 
aus investiver Tätigkeit</t>
  </si>
  <si>
    <t>(6)</t>
  </si>
  <si>
    <t>(9)</t>
  </si>
  <si>
    <t>Einnahmen-(+)/Ausgaben-(-) Überschuss 
aus Finanzierungstätigkeit</t>
  </si>
  <si>
    <t>Kennzahlen</t>
  </si>
  <si>
    <t>Standardkennzahlen</t>
  </si>
  <si>
    <t>Anzahl Besuche</t>
  </si>
  <si>
    <t>Anzahl Veranstaltungen</t>
  </si>
  <si>
    <t>Sachbericht</t>
  </si>
  <si>
    <t>Anlage 3</t>
  </si>
  <si>
    <t>Anlage 1</t>
  </si>
  <si>
    <r>
      <t xml:space="preserve">Stichtag </t>
    </r>
    <r>
      <rPr>
        <b/>
        <sz val="10"/>
        <rFont val="Helvetica"/>
        <family val="2"/>
      </rPr>
      <t xml:space="preserve">31.12. </t>
    </r>
  </si>
  <si>
    <r>
      <t xml:space="preserve">Sofern der/die Zuschussempfänger/in </t>
    </r>
    <r>
      <rPr>
        <b/>
        <sz val="10"/>
        <rFont val="Helvetica"/>
        <family val="2"/>
      </rPr>
      <t xml:space="preserve">vorsteuerabzugsberechtigt </t>
    </r>
    <r>
      <rPr>
        <sz val="10"/>
        <rFont val="Helvetica"/>
        <family val="2"/>
      </rPr>
      <t xml:space="preserve">ist, sind hier nur </t>
    </r>
    <r>
      <rPr>
        <b/>
        <sz val="10"/>
        <rFont val="Helvetica"/>
        <family val="2"/>
      </rPr>
      <t xml:space="preserve">Netto-Angaben </t>
    </r>
    <r>
      <rPr>
        <sz val="10"/>
        <rFont val="Helvetica"/>
        <family val="2"/>
      </rPr>
      <t>zu machen.</t>
    </r>
  </si>
  <si>
    <t>(10)</t>
  </si>
  <si>
    <t>(11)</t>
  </si>
  <si>
    <t>(12)</t>
  </si>
  <si>
    <t>Zahlungsmittelbestand zum 01.01.</t>
  </si>
  <si>
    <t>Anschrift</t>
  </si>
  <si>
    <t>Telefon</t>
  </si>
  <si>
    <t>E-Mail</t>
  </si>
  <si>
    <t>Internet</t>
  </si>
  <si>
    <t>Mietzuschuss</t>
  </si>
  <si>
    <t>Summe</t>
  </si>
  <si>
    <t>Der Zuschuss soll auf das nachstehende Konto überwiesen werden:</t>
  </si>
  <si>
    <t>Konto-Nummer</t>
  </si>
  <si>
    <t>Bankleitzahl</t>
  </si>
  <si>
    <t>3. Vorsteuerabzugsberechtigt?</t>
  </si>
  <si>
    <t>Ja</t>
  </si>
  <si>
    <t>Nein</t>
  </si>
  <si>
    <t>4. Finanzierung</t>
  </si>
  <si>
    <t>siehe Anlage 1 "Finanzierungsübersicht"</t>
  </si>
  <si>
    <t>Freiburg i. Br.,</t>
  </si>
  <si>
    <t>(Datum)</t>
  </si>
  <si>
    <t>(Rechtsverbindliche Unterschrift)</t>
  </si>
  <si>
    <t>Vermögen und Verbindlichkeiten</t>
  </si>
  <si>
    <t xml:space="preserve">zum Verwendungsnachweis für das Haushaltsjahr </t>
  </si>
  <si>
    <t xml:space="preserve">Erläuterungen zu Besonderheiten der Einnahmen und Ausgaben </t>
  </si>
  <si>
    <t>Erläuterungen zu Besonderheiten von Vermögen und Verbindlichkeiten.</t>
  </si>
  <si>
    <t>Verwendungsnachweis</t>
  </si>
  <si>
    <t xml:space="preserve">für einen institutionellen Zuschuss für das Haushaltsjahr </t>
  </si>
  <si>
    <t>Im Falle der Gewährung von Personalkosten versichert der Zuschussempfänger, dass er seine Beschäftigten nicht besser stellt als vergleichbare städtische Bedienstete.
Der Zuschussempfänger versichert, dass die Angaben in diesem Nachweis richtig und vollständig sind.</t>
  </si>
  <si>
    <t>5. Personal</t>
  </si>
  <si>
    <t xml:space="preserve">siehe Anlage 2 "Personalliste" </t>
  </si>
  <si>
    <t>siehe Anlage 3 "Sachbericht"</t>
  </si>
  <si>
    <t>6. Ziele, Statistik</t>
  </si>
  <si>
    <t>Bitte nur die in der Dateiform gelb markierten Felder ausfüllen.</t>
  </si>
  <si>
    <t>Bankguthaben (Girokonto), Sparguthaben etc.</t>
  </si>
  <si>
    <r>
      <t xml:space="preserve">Erläuterung der wesentlichen </t>
    </r>
    <r>
      <rPr>
        <u/>
        <sz val="8"/>
        <rFont val="Arial"/>
        <family val="2"/>
      </rPr>
      <t>Abweichungen zum Wirtschaftsplan</t>
    </r>
    <r>
      <rPr>
        <sz val="8"/>
        <rFont val="Arial"/>
        <family val="2"/>
      </rPr>
      <t>. Wie wurde der Überschuss verwendet bzw. wie wurde der Fehlbetrag gedeckt?
Beachten Sie bitte, dass die in Dateiform vorgesehenen gelb markierten Textfelder vom Textumfang begrenzt sind (ggfs. separates Blatt beifügen).</t>
    </r>
  </si>
  <si>
    <r>
      <t xml:space="preserve">Erläuterung der </t>
    </r>
    <r>
      <rPr>
        <u/>
        <sz val="8"/>
        <rFont val="Arial"/>
        <family val="2"/>
      </rPr>
      <t>Abweichungen zum Vorjahresergebnis</t>
    </r>
    <r>
      <rPr>
        <sz val="8"/>
        <rFont val="Arial"/>
        <family val="2"/>
      </rPr>
      <t>. Beachten Sie bitte, dass das in Dateiform vorgesehene gelb markierte Textfeld vom Textumfang begrenzt ist (ggfs. separates Blatt beifügen).</t>
    </r>
  </si>
  <si>
    <t>Lfd.
Nr.</t>
  </si>
  <si>
    <t>Beachten Sie bitte, dass die in Dateiform vorgesehenen gelb markierten Textfelder vom Textumfang begrenzt sind. Sollten Sie mehr Platz benötigen, verwenden Sie bitte ein separates Blatt.</t>
  </si>
  <si>
    <t>in €</t>
  </si>
  <si>
    <r>
      <t xml:space="preserve">Veränderung
</t>
    </r>
    <r>
      <rPr>
        <sz val="10"/>
        <rFont val="Helvetica"/>
        <family val="2"/>
      </rPr>
      <t>in €</t>
    </r>
  </si>
  <si>
    <r>
      <t xml:space="preserve">Veränderung
</t>
    </r>
    <r>
      <rPr>
        <sz val="10"/>
        <rFont val="Helvetica"/>
        <family val="2"/>
      </rPr>
      <t>in %</t>
    </r>
  </si>
  <si>
    <t xml:space="preserve">Bitte nur die gelb markierten Felder ausfüllen. </t>
  </si>
  <si>
    <t xml:space="preserve">Bitte nur die in der Dateiform gelb markierten Felder ausfüllen. </t>
  </si>
  <si>
    <t>Nur für Bilanzierende</t>
  </si>
  <si>
    <t>(13)</t>
  </si>
  <si>
    <t>Zahlungsmittelbestand zum 31.12. 
(Summe aus 10 + 11 + 12)</t>
  </si>
  <si>
    <t>Angabe in % lfd. Jahr</t>
  </si>
  <si>
    <t>Funktion / Tätigkeit</t>
  </si>
  <si>
    <t>Beschäftigungs-</t>
  </si>
  <si>
    <t>volumen in %</t>
  </si>
  <si>
    <t>(1) Einnahmen/Erträge aus laufender Tätigkeit 
     gemäß Jahresabschluss</t>
  </si>
  <si>
    <t>Spenden/Schenkungen</t>
  </si>
  <si>
    <t>Einnahmen/Erträge gesamt</t>
  </si>
  <si>
    <t>(2) Ausgaben/Aufwendungen aus laufender Tätigkeit 
     gemäß Jahresabschluss</t>
  </si>
  <si>
    <t>Produktions- und Aufführungskosten</t>
  </si>
  <si>
    <t>Ausgaben/Aufwendungen gesamt</t>
  </si>
  <si>
    <t>Erlöse aus Verkauf von Anlagevermögen</t>
  </si>
  <si>
    <t>Verbindlichkeiten (nur für Bilanzierende)</t>
  </si>
  <si>
    <t>Rückstellungen (nur für Bilanzierende)</t>
  </si>
  <si>
    <t>Jahresergebnis gemäß Jahresabschluss</t>
  </si>
  <si>
    <t>1. Zuschussempfänger / Einrichtung</t>
  </si>
  <si>
    <t>Ansprechperson zum VWN</t>
  </si>
  <si>
    <t>E-Mail/Telefon bei Rückfragen</t>
  </si>
  <si>
    <t>Investitionszuschuss</t>
  </si>
  <si>
    <t>2. Ausgezahlter/ Beantragter Zuschuss</t>
  </si>
  <si>
    <t>Mietnebenkosten/Sonstige Gebäudekosten</t>
  </si>
  <si>
    <t>Auflösung Sonderposten mit Rücklage *</t>
  </si>
  <si>
    <t>Abschreibungen *</t>
  </si>
  <si>
    <t>Zuführung Sonderposten mit Rücklage *</t>
  </si>
  <si>
    <t>Buchwerte aus Abgängen Anlagevermögen *</t>
  </si>
  <si>
    <t>Bitte nur die in der Datei gelb markierten Felder ausfüllen.</t>
  </si>
  <si>
    <t>Projektzuschuss / sonstiger Zuschuss</t>
  </si>
  <si>
    <t>Sonstige (ohne Erlöse aus Verkauf 
Anlagevermögen (-&gt; Zeile 42))</t>
  </si>
  <si>
    <t>Gebäudemiete (ohne Nebenkosten (-&gt; Zeile 37))</t>
  </si>
  <si>
    <t>Sonstige (ohne Abschreibungen (-&gt; Zeile 46) und Buchwertabgänge (-&gt; Zeile 48)</t>
  </si>
  <si>
    <t>Hinweis: Diese Felder werden automatisch berechnet, es ist keine eigene Eintragung möglich.</t>
  </si>
  <si>
    <t xml:space="preserve">           -  Honorare / Gagen</t>
  </si>
  <si>
    <t xml:space="preserve">           -  Sonstige</t>
  </si>
  <si>
    <t>Eigenkapital</t>
  </si>
  <si>
    <t>volumen in 
Std. /Woche</t>
  </si>
  <si>
    <t>volumen in 
Std./Woche</t>
  </si>
  <si>
    <t>Forderungen/Vorräte, ARAP (nur für Bilanzierende)</t>
  </si>
  <si>
    <t>Unbefristete Arbeitsverhältnisse</t>
  </si>
  <si>
    <t>Befristete Arbeitsverhältnisse</t>
  </si>
  <si>
    <t>bei Erhöhung der Forderungen bitte mit "-" eintragen</t>
  </si>
  <si>
    <t>* nur nachrichtlich (d.h. die Beträge werden unter (10) nicht berücksichtigt)</t>
  </si>
  <si>
    <t>Name und Funktion des Unterzeichnenden</t>
  </si>
  <si>
    <t>Bankguthaben + Kassenbestand</t>
  </si>
  <si>
    <t>Die stetige und richtige Überleitung der Finanzbuchhaltung in den Verwendungsnachweis wird bestätigt.</t>
  </si>
  <si>
    <t>Von einem Steuerberater/ Wirtschaftsprüfer auszufüllen:</t>
  </si>
  <si>
    <t>Name und Anschrift oder Stempel des Steuerberaters/ Wirtschaftsprüfers</t>
  </si>
  <si>
    <t>(Rechtsverbindliche Unterschrift eines Steuerberaters/ Wirtschaftsprüfers)</t>
  </si>
  <si>
    <t>bitte fügen Sie diese Anlagen dem Verwendungsnachweis bei</t>
  </si>
  <si>
    <t>2. Inwieweit ist das im Zuschussantrag verfolgte Ziel erreicht und die Zielgruppen angesprochen worden?
Erläutern Sie dies bitte anhand von konkreten Zahlen z.B. Zahl der Besuche pro Veranstaltung, Zahl der Veranstaltungen oder Entwicklung der Vereinsmitgliederzahlen.</t>
  </si>
  <si>
    <r>
      <t xml:space="preserve">Zuschüsse </t>
    </r>
    <r>
      <rPr>
        <sz val="10"/>
        <rFont val="Helvetica"/>
        <family val="2"/>
      </rPr>
      <t>(ohne Investitonszuschüsse (-&gt; Zeile 43))</t>
    </r>
  </si>
  <si>
    <t>1. Darstellung der durchgeführten Tätigkeiten</t>
  </si>
  <si>
    <t>2024</t>
  </si>
  <si>
    <t>Stadt Freiburg i. Br., Kulturamt, Zentrale Kulturverwaltung</t>
  </si>
  <si>
    <t>Marienstraße 10a, 79098 Freiburg</t>
  </si>
  <si>
    <r>
      <t xml:space="preserve">Gehalt / Lohn
in €
</t>
    </r>
    <r>
      <rPr>
        <b/>
        <sz val="7"/>
        <rFont val="Arial"/>
        <family val="2"/>
      </rPr>
      <t>Arbeitnehmerbrutto</t>
    </r>
  </si>
  <si>
    <r>
      <t xml:space="preserve">Gehalt / Lohn
in €
</t>
    </r>
    <r>
      <rPr>
        <b/>
        <sz val="8"/>
        <rFont val="Arial"/>
        <family val="2"/>
      </rPr>
      <t>Arbeitnehmer-brutto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</si>
</sst>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 &quot;€&quot;"/>
  </numFmts>
  <fonts count="32" x14ac:knownFonts="1">
    <font>
      <sz val="10"/>
      <name val="Arial"/>
    </font>
    <font>
      <sz val="10"/>
      <name val="Arial"/>
      <family val="2"/>
    </font>
    <font>
      <sz val="11"/>
      <name val="Arial"/>
      <family val="2"/>
    </font>
    <font>
      <sz val="11"/>
      <name val="Helvetica"/>
      <family val="2"/>
    </font>
    <font>
      <sz val="7"/>
      <name val="Helvetica"/>
      <family val="2"/>
    </font>
    <font>
      <sz val="8"/>
      <name val="Helvetica"/>
      <family val="2"/>
    </font>
    <font>
      <b/>
      <sz val="11"/>
      <name val="Arial"/>
      <family val="2"/>
    </font>
    <font>
      <sz val="8"/>
      <name val="Arial"/>
      <family val="2"/>
    </font>
    <font>
      <b/>
      <sz val="12"/>
      <name val="Helvetica"/>
      <family val="2"/>
    </font>
    <font>
      <b/>
      <sz val="10"/>
      <name val="Helvetica"/>
      <family val="2"/>
    </font>
    <font>
      <sz val="10"/>
      <name val="Arial"/>
      <family val="2"/>
    </font>
    <font>
      <sz val="10"/>
      <name val="Helvetica"/>
      <family val="2"/>
    </font>
    <font>
      <sz val="10"/>
      <name val="Arial"/>
      <family val="2"/>
    </font>
    <font>
      <b/>
      <sz val="10"/>
      <name val="Arial"/>
      <family val="2"/>
    </font>
    <font>
      <sz val="10"/>
      <name val="Arial"/>
      <family val="2"/>
    </font>
    <font>
      <b/>
      <sz val="16"/>
      <name val="Helvetica"/>
      <family val="2"/>
    </font>
    <font>
      <sz val="14"/>
      <name val="Helvetica"/>
      <family val="2"/>
    </font>
    <font>
      <b/>
      <sz val="13"/>
      <name val="Arial"/>
      <family val="2"/>
    </font>
    <font>
      <sz val="11"/>
      <name val="Arial"/>
      <family val="2"/>
    </font>
    <font>
      <u/>
      <sz val="8"/>
      <name val="Arial"/>
      <family val="2"/>
    </font>
    <font>
      <sz val="11"/>
      <name val="Arial"/>
      <family val="2"/>
    </font>
    <font>
      <sz val="10"/>
      <name val="Helvetica"/>
      <family val="2"/>
    </font>
    <font>
      <sz val="8"/>
      <name val="Helvetica"/>
      <family val="2"/>
    </font>
    <font>
      <b/>
      <sz val="10"/>
      <name val="Helvetica"/>
      <family val="2"/>
    </font>
    <font>
      <b/>
      <sz val="11"/>
      <name val="Helvetica"/>
      <family val="2"/>
    </font>
    <font>
      <b/>
      <sz val="8"/>
      <name val="Helvetica"/>
      <family val="2"/>
    </font>
    <font>
      <b/>
      <sz val="14"/>
      <name val="Arial"/>
      <family val="2"/>
    </font>
    <font>
      <sz val="6"/>
      <name val="Helvetica"/>
      <family val="2"/>
    </font>
    <font>
      <u/>
      <sz val="10"/>
      <name val="Arial"/>
      <family val="2"/>
    </font>
    <font>
      <sz val="9"/>
      <name val="Arial"/>
      <family val="2"/>
    </font>
    <font>
      <b/>
      <sz val="8"/>
      <name val="Arial"/>
      <family val="2"/>
    </font>
    <font>
      <b/>
      <sz val="7"/>
      <name val="Arial"/>
      <family val="2"/>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solid">
        <fgColor indexed="44"/>
        <bgColor indexed="64"/>
      </patternFill>
    </fill>
    <fill>
      <patternFill patternType="solid">
        <fgColor indexed="42"/>
        <bgColor indexed="64"/>
      </patternFill>
    </fill>
    <fill>
      <patternFill patternType="solid">
        <fgColor indexed="47"/>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s>
  <borders count="64">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style="medium">
        <color indexed="64"/>
      </bottom>
      <diagonal/>
    </border>
    <border>
      <left/>
      <right/>
      <top/>
      <bottom style="medium">
        <color indexed="64"/>
      </bottom>
      <diagonal/>
    </border>
    <border>
      <left/>
      <right/>
      <top style="medium">
        <color indexed="64"/>
      </top>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bottom/>
      <diagonal/>
    </border>
    <border>
      <left/>
      <right style="thick">
        <color indexed="64"/>
      </right>
      <top/>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right style="thick">
        <color indexed="64"/>
      </right>
      <top style="thick">
        <color indexed="64"/>
      </top>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style="thick">
        <color indexed="64"/>
      </right>
      <top style="thick">
        <color indexed="64"/>
      </top>
      <bottom style="thick">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right/>
      <top style="thick">
        <color indexed="64"/>
      </top>
      <bottom style="thick">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ck">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34">
    <xf numFmtId="0" fontId="0" fillId="0" borderId="0" xfId="0"/>
    <xf numFmtId="0" fontId="2" fillId="2" borderId="0" xfId="0" applyFont="1" applyFill="1" applyProtection="1"/>
    <xf numFmtId="0" fontId="6" fillId="2" borderId="0" xfId="0" applyFont="1" applyFill="1" applyAlignment="1" applyProtection="1">
      <alignment vertical="center"/>
    </xf>
    <xf numFmtId="0" fontId="2" fillId="2" borderId="0" xfId="0" applyFont="1" applyFill="1" applyAlignment="1" applyProtection="1">
      <alignment vertical="center"/>
    </xf>
    <xf numFmtId="0" fontId="4" fillId="2" borderId="1" xfId="0" applyFont="1" applyFill="1" applyBorder="1" applyAlignment="1" applyProtection="1">
      <alignment horizontal="center" textRotation="90"/>
    </xf>
    <xf numFmtId="0" fontId="7" fillId="2" borderId="0" xfId="0" applyFont="1" applyFill="1" applyAlignment="1" applyProtection="1">
      <alignment vertical="top"/>
    </xf>
    <xf numFmtId="0" fontId="8" fillId="2" borderId="0" xfId="0" applyFont="1" applyFill="1" applyAlignment="1" applyProtection="1">
      <alignment vertical="center"/>
    </xf>
    <xf numFmtId="0" fontId="11" fillId="2" borderId="2" xfId="0" applyFont="1" applyFill="1" applyBorder="1" applyProtection="1"/>
    <xf numFmtId="0" fontId="11" fillId="2" borderId="2" xfId="0" applyFont="1" applyFill="1" applyBorder="1" applyAlignment="1" applyProtection="1">
      <alignment horizontal="center" textRotation="90"/>
    </xf>
    <xf numFmtId="0" fontId="10" fillId="2" borderId="2" xfId="0" applyFont="1" applyFill="1" applyBorder="1" applyAlignment="1" applyProtection="1">
      <alignment horizontal="center" vertical="center"/>
    </xf>
    <xf numFmtId="0" fontId="11" fillId="2" borderId="3" xfId="0" applyFont="1" applyFill="1" applyBorder="1" applyProtection="1"/>
    <xf numFmtId="0" fontId="11" fillId="2" borderId="3" xfId="0" applyFont="1" applyFill="1" applyBorder="1" applyAlignment="1" applyProtection="1">
      <alignment horizontal="center" textRotation="90"/>
    </xf>
    <xf numFmtId="0" fontId="12" fillId="2" borderId="3" xfId="0" applyFont="1" applyFill="1" applyBorder="1" applyAlignment="1" applyProtection="1">
      <alignment horizontal="center" vertical="center"/>
    </xf>
    <xf numFmtId="0" fontId="11" fillId="2" borderId="4" xfId="0" applyFont="1" applyFill="1" applyBorder="1" applyProtection="1"/>
    <xf numFmtId="0" fontId="11" fillId="2" borderId="0" xfId="0" applyFont="1" applyFill="1" applyBorder="1" applyProtection="1"/>
    <xf numFmtId="0" fontId="11" fillId="2" borderId="0" xfId="0" applyFont="1" applyFill="1" applyBorder="1" applyAlignment="1" applyProtection="1">
      <alignment horizontal="center" textRotation="90"/>
    </xf>
    <xf numFmtId="0" fontId="12" fillId="2" borderId="5" xfId="0" applyFont="1" applyFill="1" applyBorder="1" applyAlignment="1" applyProtection="1">
      <alignment horizontal="center" vertical="center"/>
    </xf>
    <xf numFmtId="0" fontId="12" fillId="2" borderId="6" xfId="0" applyFont="1" applyFill="1" applyBorder="1" applyAlignment="1" applyProtection="1">
      <alignment horizontal="center" vertical="center"/>
    </xf>
    <xf numFmtId="0" fontId="12" fillId="2" borderId="0" xfId="0" applyFont="1" applyFill="1" applyBorder="1" applyAlignment="1" applyProtection="1">
      <alignment horizontal="center" vertical="center"/>
    </xf>
    <xf numFmtId="0" fontId="9" fillId="2" borderId="4" xfId="0" applyFont="1" applyFill="1" applyBorder="1" applyProtection="1"/>
    <xf numFmtId="0" fontId="9" fillId="2" borderId="0" xfId="0" applyFont="1" applyFill="1" applyBorder="1" applyProtection="1"/>
    <xf numFmtId="0" fontId="10" fillId="3" borderId="1" xfId="0" applyFont="1" applyFill="1" applyBorder="1" applyAlignment="1" applyProtection="1"/>
    <xf numFmtId="0" fontId="11" fillId="4" borderId="7" xfId="0" applyFont="1" applyFill="1" applyBorder="1" applyAlignment="1" applyProtection="1">
      <alignment horizontal="center"/>
    </xf>
    <xf numFmtId="0" fontId="11" fillId="2" borderId="4" xfId="0" applyFont="1" applyFill="1" applyBorder="1" applyAlignment="1" applyProtection="1">
      <alignment horizontal="center"/>
    </xf>
    <xf numFmtId="0" fontId="10" fillId="2" borderId="0" xfId="0" applyFont="1" applyFill="1" applyBorder="1" applyAlignment="1" applyProtection="1"/>
    <xf numFmtId="4" fontId="11" fillId="2" borderId="0" xfId="0" applyNumberFormat="1" applyFont="1" applyFill="1" applyBorder="1" applyAlignment="1" applyProtection="1"/>
    <xf numFmtId="0" fontId="11" fillId="2" borderId="4" xfId="0" applyFont="1" applyFill="1" applyBorder="1" applyAlignment="1" applyProtection="1">
      <alignment vertical="top"/>
    </xf>
    <xf numFmtId="0" fontId="11" fillId="2" borderId="0" xfId="0" applyFont="1" applyFill="1" applyBorder="1" applyAlignment="1" applyProtection="1">
      <alignment vertical="top"/>
    </xf>
    <xf numFmtId="0" fontId="11" fillId="2" borderId="3" xfId="0" applyFont="1" applyFill="1" applyBorder="1" applyAlignment="1" applyProtection="1">
      <alignment vertical="top" wrapText="1"/>
    </xf>
    <xf numFmtId="0" fontId="11" fillId="2" borderId="8" xfId="0" applyFont="1" applyFill="1" applyBorder="1" applyProtection="1"/>
    <xf numFmtId="0" fontId="11" fillId="2" borderId="9" xfId="0" applyFont="1" applyFill="1" applyBorder="1" applyProtection="1"/>
    <xf numFmtId="0" fontId="11" fillId="3" borderId="5" xfId="0" applyFont="1" applyFill="1" applyBorder="1" applyProtection="1"/>
    <xf numFmtId="0" fontId="11" fillId="2" borderId="5" xfId="0" applyFont="1" applyFill="1" applyBorder="1" applyProtection="1"/>
    <xf numFmtId="0" fontId="11" fillId="3" borderId="10" xfId="0" applyFont="1" applyFill="1" applyBorder="1" applyProtection="1"/>
    <xf numFmtId="0" fontId="11" fillId="3" borderId="11" xfId="0" applyFont="1" applyFill="1" applyBorder="1" applyProtection="1"/>
    <xf numFmtId="0" fontId="11" fillId="3" borderId="7" xfId="0" applyFont="1" applyFill="1" applyBorder="1" applyProtection="1"/>
    <xf numFmtId="0" fontId="11" fillId="3" borderId="12" xfId="0" applyFont="1" applyFill="1" applyBorder="1" applyProtection="1"/>
    <xf numFmtId="0" fontId="9" fillId="3" borderId="4" xfId="0" applyFont="1" applyFill="1" applyBorder="1" applyProtection="1"/>
    <xf numFmtId="0" fontId="11" fillId="3" borderId="0" xfId="0" applyFont="1" applyFill="1" applyBorder="1" applyProtection="1"/>
    <xf numFmtId="0" fontId="9" fillId="3" borderId="8" xfId="0" applyFont="1" applyFill="1" applyBorder="1" applyProtection="1"/>
    <xf numFmtId="0" fontId="11" fillId="3" borderId="9" xfId="0" applyFont="1" applyFill="1" applyBorder="1" applyProtection="1"/>
    <xf numFmtId="0" fontId="11" fillId="2" borderId="13" xfId="0" applyFont="1" applyFill="1" applyBorder="1" applyProtection="1"/>
    <xf numFmtId="4" fontId="9" fillId="2" borderId="0" xfId="0" applyNumberFormat="1" applyFont="1" applyFill="1" applyBorder="1" applyAlignment="1" applyProtection="1"/>
    <xf numFmtId="4" fontId="11" fillId="2" borderId="1" xfId="0" applyNumberFormat="1" applyFont="1" applyFill="1" applyBorder="1" applyAlignment="1" applyProtection="1"/>
    <xf numFmtId="4" fontId="11" fillId="2" borderId="6" xfId="0" applyNumberFormat="1" applyFont="1" applyFill="1" applyBorder="1" applyAlignment="1" applyProtection="1"/>
    <xf numFmtId="4" fontId="11" fillId="2" borderId="14" xfId="0" applyNumberFormat="1" applyFont="1" applyFill="1" applyBorder="1" applyAlignment="1" applyProtection="1"/>
    <xf numFmtId="0" fontId="11" fillId="3" borderId="5" xfId="0" applyFont="1" applyFill="1" applyBorder="1" applyAlignment="1" applyProtection="1"/>
    <xf numFmtId="0" fontId="11" fillId="2" borderId="12" xfId="0" applyFont="1" applyFill="1" applyBorder="1" applyProtection="1"/>
    <xf numFmtId="3" fontId="11" fillId="4" borderId="7" xfId="0" applyNumberFormat="1" applyFont="1" applyFill="1" applyBorder="1" applyAlignment="1" applyProtection="1">
      <alignment horizontal="center"/>
    </xf>
    <xf numFmtId="3" fontId="11" fillId="2" borderId="4" xfId="0" applyNumberFormat="1" applyFont="1" applyFill="1" applyBorder="1" applyAlignment="1" applyProtection="1">
      <alignment horizontal="center"/>
    </xf>
    <xf numFmtId="3" fontId="9" fillId="2" borderId="4" xfId="0" applyNumberFormat="1" applyFont="1" applyFill="1" applyBorder="1" applyAlignment="1" applyProtection="1"/>
    <xf numFmtId="3" fontId="10" fillId="2" borderId="1" xfId="0" applyNumberFormat="1" applyFont="1" applyFill="1" applyBorder="1" applyAlignment="1" applyProtection="1"/>
    <xf numFmtId="3" fontId="10" fillId="2" borderId="0" xfId="0" applyNumberFormat="1" applyFont="1" applyFill="1" applyBorder="1" applyAlignment="1" applyProtection="1"/>
    <xf numFmtId="3" fontId="4" fillId="2" borderId="1" xfId="0" applyNumberFormat="1" applyFont="1" applyFill="1" applyBorder="1" applyAlignment="1" applyProtection="1">
      <alignment horizontal="center" textRotation="90"/>
    </xf>
    <xf numFmtId="3" fontId="11" fillId="4" borderId="0" xfId="0" applyNumberFormat="1" applyFont="1" applyFill="1" applyBorder="1" applyAlignment="1" applyProtection="1">
      <alignment horizontal="center"/>
    </xf>
    <xf numFmtId="3" fontId="11" fillId="2" borderId="0" xfId="0" applyNumberFormat="1" applyFont="1" applyFill="1" applyBorder="1" applyAlignment="1" applyProtection="1">
      <alignment horizontal="center"/>
    </xf>
    <xf numFmtId="3" fontId="11" fillId="4" borderId="1" xfId="0" applyNumberFormat="1" applyFont="1" applyFill="1" applyBorder="1" applyAlignment="1" applyProtection="1">
      <alignment horizontal="center"/>
    </xf>
    <xf numFmtId="3" fontId="11" fillId="2" borderId="4" xfId="0" applyNumberFormat="1" applyFont="1" applyFill="1" applyBorder="1" applyProtection="1"/>
    <xf numFmtId="3" fontId="11" fillId="2" borderId="1" xfId="0" applyNumberFormat="1" applyFont="1" applyFill="1" applyBorder="1" applyProtection="1"/>
    <xf numFmtId="3" fontId="11" fillId="3" borderId="5" xfId="0" applyNumberFormat="1" applyFont="1" applyFill="1" applyBorder="1" applyProtection="1"/>
    <xf numFmtId="3" fontId="11" fillId="3" borderId="6" xfId="0" applyNumberFormat="1" applyFont="1" applyFill="1" applyBorder="1" applyProtection="1"/>
    <xf numFmtId="3" fontId="11" fillId="2" borderId="5" xfId="0" applyNumberFormat="1" applyFont="1" applyFill="1" applyBorder="1" applyProtection="1"/>
    <xf numFmtId="3" fontId="11" fillId="2" borderId="6" xfId="0" applyNumberFormat="1" applyFont="1" applyFill="1" applyBorder="1" applyProtection="1"/>
    <xf numFmtId="3" fontId="11" fillId="2" borderId="0" xfId="0" applyNumberFormat="1" applyFont="1" applyFill="1" applyBorder="1" applyProtection="1"/>
    <xf numFmtId="3" fontId="11" fillId="4" borderId="4" xfId="0" applyNumberFormat="1" applyFont="1" applyFill="1" applyBorder="1" applyProtection="1">
      <protection locked="0"/>
    </xf>
    <xf numFmtId="3" fontId="11" fillId="2" borderId="1" xfId="0" applyNumberFormat="1" applyFont="1" applyFill="1" applyBorder="1" applyAlignment="1" applyProtection="1">
      <alignment horizontal="center" vertical="top"/>
    </xf>
    <xf numFmtId="3" fontId="11" fillId="2" borderId="0" xfId="0" applyNumberFormat="1" applyFont="1" applyFill="1" applyBorder="1" applyAlignment="1" applyProtection="1">
      <alignment horizontal="center" vertical="top"/>
    </xf>
    <xf numFmtId="3" fontId="11" fillId="4" borderId="4" xfId="0" applyNumberFormat="1" applyFont="1" applyFill="1" applyBorder="1" applyAlignment="1" applyProtection="1">
      <alignment vertical="top"/>
      <protection locked="0"/>
    </xf>
    <xf numFmtId="3" fontId="9" fillId="3" borderId="1" xfId="0" applyNumberFormat="1" applyFont="1" applyFill="1" applyBorder="1" applyProtection="1"/>
    <xf numFmtId="3" fontId="9" fillId="2" borderId="0" xfId="0" applyNumberFormat="1" applyFont="1" applyFill="1" applyBorder="1" applyProtection="1"/>
    <xf numFmtId="3" fontId="11" fillId="2" borderId="8" xfId="0" applyNumberFormat="1" applyFont="1" applyFill="1" applyBorder="1" applyProtection="1"/>
    <xf numFmtId="3" fontId="11" fillId="2" borderId="14" xfId="0" applyNumberFormat="1" applyFont="1" applyFill="1" applyBorder="1" applyProtection="1"/>
    <xf numFmtId="3" fontId="11" fillId="2" borderId="1" xfId="0" applyNumberFormat="1" applyFont="1" applyFill="1" applyBorder="1" applyAlignment="1" applyProtection="1">
      <alignment vertical="top"/>
    </xf>
    <xf numFmtId="3" fontId="5" fillId="2" borderId="6" xfId="0" applyNumberFormat="1" applyFont="1" applyFill="1" applyBorder="1" applyAlignment="1" applyProtection="1">
      <alignment horizontal="center"/>
    </xf>
    <xf numFmtId="3" fontId="5" fillId="2" borderId="1" xfId="0" applyNumberFormat="1" applyFont="1" applyFill="1" applyBorder="1" applyAlignment="1" applyProtection="1">
      <alignment horizontal="center"/>
    </xf>
    <xf numFmtId="3" fontId="3" fillId="2" borderId="0" xfId="0" applyNumberFormat="1" applyFont="1" applyFill="1" applyProtection="1"/>
    <xf numFmtId="3" fontId="11" fillId="2" borderId="6" xfId="0" applyNumberFormat="1" applyFont="1" applyFill="1" applyBorder="1" applyAlignment="1" applyProtection="1">
      <alignment horizontal="center"/>
    </xf>
    <xf numFmtId="3" fontId="11" fillId="2" borderId="1" xfId="0" applyNumberFormat="1" applyFont="1" applyFill="1" applyBorder="1" applyAlignment="1" applyProtection="1">
      <alignment horizontal="center"/>
    </xf>
    <xf numFmtId="3" fontId="11" fillId="2" borderId="9" xfId="0" applyNumberFormat="1" applyFont="1" applyFill="1" applyBorder="1" applyAlignment="1" applyProtection="1">
      <alignment horizontal="center"/>
    </xf>
    <xf numFmtId="0" fontId="9" fillId="3" borderId="10" xfId="0" applyFont="1" applyFill="1" applyBorder="1" applyProtection="1"/>
    <xf numFmtId="0" fontId="9" fillId="3" borderId="11" xfId="0" applyFont="1" applyFill="1" applyBorder="1" applyProtection="1"/>
    <xf numFmtId="3" fontId="10" fillId="3" borderId="7" xfId="0" applyNumberFormat="1" applyFont="1" applyFill="1" applyBorder="1" applyAlignment="1" applyProtection="1"/>
    <xf numFmtId="0" fontId="9" fillId="3" borderId="7" xfId="0" applyFont="1" applyFill="1" applyBorder="1" applyProtection="1"/>
    <xf numFmtId="3" fontId="9" fillId="3" borderId="7" xfId="0" applyNumberFormat="1" applyFont="1" applyFill="1" applyBorder="1" applyProtection="1"/>
    <xf numFmtId="3" fontId="11" fillId="2" borderId="7" xfId="0" applyNumberFormat="1" applyFont="1" applyFill="1" applyBorder="1" applyAlignment="1" applyProtection="1">
      <alignment vertical="top"/>
    </xf>
    <xf numFmtId="3" fontId="11" fillId="4" borderId="10" xfId="0" applyNumberFormat="1" applyFont="1" applyFill="1" applyBorder="1" applyAlignment="1" applyProtection="1">
      <alignment vertical="top"/>
      <protection locked="0"/>
    </xf>
    <xf numFmtId="0" fontId="13" fillId="3" borderId="11" xfId="0" applyFont="1" applyFill="1" applyBorder="1" applyAlignment="1" applyProtection="1">
      <alignment vertical="center"/>
    </xf>
    <xf numFmtId="0" fontId="13" fillId="3" borderId="7" xfId="0" applyFont="1" applyFill="1" applyBorder="1" applyAlignment="1" applyProtection="1">
      <alignment vertical="center"/>
    </xf>
    <xf numFmtId="0" fontId="8" fillId="3" borderId="10" xfId="0" applyFont="1" applyFill="1" applyBorder="1" applyAlignment="1" applyProtection="1">
      <alignment vertical="center"/>
    </xf>
    <xf numFmtId="3" fontId="11" fillId="3" borderId="1" xfId="0" applyNumberFormat="1" applyFont="1" applyFill="1" applyBorder="1" applyProtection="1"/>
    <xf numFmtId="3" fontId="11" fillId="4" borderId="14" xfId="0" applyNumberFormat="1" applyFont="1" applyFill="1" applyBorder="1" applyAlignment="1" applyProtection="1">
      <alignment horizontal="center"/>
    </xf>
    <xf numFmtId="0" fontId="2" fillId="2" borderId="0" xfId="0" applyFont="1" applyFill="1" applyAlignment="1" applyProtection="1">
      <alignment horizontal="right" vertical="center"/>
    </xf>
    <xf numFmtId="0" fontId="13" fillId="2" borderId="0" xfId="0" applyFont="1" applyFill="1" applyBorder="1" applyAlignment="1" applyProtection="1">
      <alignment vertical="center"/>
    </xf>
    <xf numFmtId="0" fontId="11" fillId="2" borderId="0" xfId="0" applyFont="1" applyFill="1" applyBorder="1" applyAlignment="1" applyProtection="1">
      <alignment vertical="center"/>
    </xf>
    <xf numFmtId="0" fontId="3" fillId="2" borderId="0" xfId="0" applyFont="1" applyFill="1" applyBorder="1" applyProtection="1"/>
    <xf numFmtId="0" fontId="11" fillId="2" borderId="1" xfId="0" applyFont="1" applyFill="1" applyBorder="1" applyProtection="1"/>
    <xf numFmtId="0" fontId="4" fillId="2" borderId="14" xfId="0" applyFont="1" applyFill="1" applyBorder="1" applyAlignment="1" applyProtection="1">
      <alignment horizontal="center" textRotation="90"/>
    </xf>
    <xf numFmtId="3" fontId="3" fillId="2" borderId="0" xfId="0" applyNumberFormat="1" applyFont="1" applyFill="1" applyBorder="1" applyProtection="1"/>
    <xf numFmtId="0" fontId="7" fillId="2" borderId="12" xfId="0" applyFont="1" applyFill="1" applyBorder="1" applyAlignment="1" applyProtection="1">
      <alignment vertical="top"/>
    </xf>
    <xf numFmtId="0" fontId="2" fillId="2" borderId="12" xfId="0" applyFont="1" applyFill="1" applyBorder="1" applyProtection="1"/>
    <xf numFmtId="3" fontId="1" fillId="2" borderId="0" xfId="0" applyNumberFormat="1" applyFont="1" applyFill="1" applyBorder="1" applyAlignment="1" applyProtection="1"/>
    <xf numFmtId="3" fontId="1" fillId="2" borderId="1" xfId="0" applyNumberFormat="1" applyFont="1" applyFill="1" applyBorder="1" applyAlignment="1" applyProtection="1"/>
    <xf numFmtId="0" fontId="1" fillId="3" borderId="6" xfId="0" applyFont="1" applyFill="1" applyBorder="1" applyProtection="1"/>
    <xf numFmtId="0" fontId="1" fillId="2" borderId="0" xfId="0" applyFont="1" applyFill="1" applyBorder="1" applyProtection="1"/>
    <xf numFmtId="0" fontId="1" fillId="3" borderId="1" xfId="0" applyFont="1" applyFill="1" applyBorder="1" applyAlignment="1" applyProtection="1"/>
    <xf numFmtId="0" fontId="1" fillId="2" borderId="0" xfId="0" applyFont="1" applyFill="1" applyBorder="1" applyAlignment="1" applyProtection="1"/>
    <xf numFmtId="0" fontId="13" fillId="3" borderId="11" xfId="0" applyFont="1" applyFill="1" applyBorder="1" applyAlignment="1" applyProtection="1">
      <alignment horizontal="right" vertical="center"/>
    </xf>
    <xf numFmtId="0" fontId="2" fillId="2" borderId="0" xfId="0" applyFont="1" applyFill="1" applyBorder="1" applyAlignment="1" applyProtection="1">
      <alignment horizontal="right" vertical="center"/>
    </xf>
    <xf numFmtId="0" fontId="11" fillId="2" borderId="4" xfId="0" applyFont="1" applyFill="1" applyBorder="1" applyAlignment="1" applyProtection="1">
      <alignment vertical="center"/>
    </xf>
    <xf numFmtId="3" fontId="11" fillId="2" borderId="1" xfId="0" applyNumberFormat="1" applyFont="1" applyFill="1" applyBorder="1" applyAlignment="1" applyProtection="1">
      <alignment vertical="center"/>
    </xf>
    <xf numFmtId="3" fontId="11" fillId="4" borderId="1" xfId="0" applyNumberFormat="1" applyFont="1" applyFill="1" applyBorder="1" applyAlignment="1" applyProtection="1">
      <alignment horizontal="center" vertical="center"/>
    </xf>
    <xf numFmtId="3" fontId="11" fillId="2" borderId="0" xfId="0" applyNumberFormat="1" applyFont="1" applyFill="1" applyBorder="1" applyAlignment="1" applyProtection="1">
      <alignment horizontal="center" vertical="center"/>
    </xf>
    <xf numFmtId="3" fontId="11" fillId="2" borderId="0" xfId="0" applyNumberFormat="1" applyFont="1" applyFill="1" applyBorder="1" applyAlignment="1" applyProtection="1">
      <alignment vertical="center"/>
    </xf>
    <xf numFmtId="0" fontId="2" fillId="2" borderId="12" xfId="0" applyFont="1" applyFill="1" applyBorder="1" applyAlignment="1" applyProtection="1">
      <alignment horizontal="right" vertical="center"/>
    </xf>
    <xf numFmtId="0" fontId="8" fillId="2" borderId="0" xfId="0" applyFont="1" applyFill="1" applyBorder="1" applyAlignment="1" applyProtection="1">
      <alignment vertical="center"/>
    </xf>
    <xf numFmtId="0" fontId="13" fillId="2" borderId="0" xfId="0" applyFont="1" applyFill="1" applyBorder="1" applyAlignment="1" applyProtection="1">
      <alignment horizontal="right" vertical="center"/>
    </xf>
    <xf numFmtId="0" fontId="14" fillId="2" borderId="0" xfId="0" applyFont="1" applyFill="1" applyBorder="1" applyAlignment="1" applyProtection="1">
      <alignment vertical="center"/>
    </xf>
    <xf numFmtId="0" fontId="1" fillId="2" borderId="12" xfId="0" applyFont="1" applyFill="1" applyBorder="1" applyProtection="1"/>
    <xf numFmtId="0" fontId="1" fillId="2" borderId="9" xfId="0" applyFont="1" applyFill="1" applyBorder="1" applyProtection="1"/>
    <xf numFmtId="3" fontId="11" fillId="3" borderId="4" xfId="0" applyNumberFormat="1" applyFont="1" applyFill="1" applyBorder="1" applyProtection="1"/>
    <xf numFmtId="3" fontId="9" fillId="3" borderId="4" xfId="0" applyNumberFormat="1" applyFont="1" applyFill="1" applyBorder="1" applyAlignment="1" applyProtection="1"/>
    <xf numFmtId="3" fontId="1" fillId="3" borderId="1" xfId="0" applyNumberFormat="1" applyFont="1" applyFill="1" applyBorder="1" applyAlignment="1" applyProtection="1"/>
    <xf numFmtId="3" fontId="11" fillId="3" borderId="8" xfId="0" applyNumberFormat="1" applyFont="1" applyFill="1" applyBorder="1" applyProtection="1"/>
    <xf numFmtId="4" fontId="11" fillId="3" borderId="14" xfId="0" applyNumberFormat="1" applyFont="1" applyFill="1" applyBorder="1" applyAlignment="1" applyProtection="1"/>
    <xf numFmtId="0" fontId="7" fillId="2" borderId="0" xfId="0" applyFont="1" applyFill="1" applyBorder="1" applyAlignment="1" applyProtection="1">
      <alignment vertical="top" wrapText="1"/>
    </xf>
    <xf numFmtId="0" fontId="7" fillId="2" borderId="4" xfId="0" applyFont="1" applyFill="1" applyBorder="1" applyAlignment="1" applyProtection="1">
      <alignment vertical="top" wrapText="1"/>
    </xf>
    <xf numFmtId="0" fontId="0" fillId="3" borderId="11" xfId="0" applyFill="1" applyBorder="1" applyAlignment="1" applyProtection="1">
      <alignment vertical="center" wrapText="1"/>
    </xf>
    <xf numFmtId="0" fontId="13" fillId="3" borderId="7" xfId="0" applyFont="1" applyFill="1" applyBorder="1" applyAlignment="1" applyProtection="1">
      <alignment horizontal="right" vertical="center"/>
    </xf>
    <xf numFmtId="0" fontId="11" fillId="4" borderId="15" xfId="0" applyFont="1" applyFill="1" applyBorder="1" applyAlignment="1" applyProtection="1">
      <alignment vertical="center" wrapText="1"/>
      <protection locked="0"/>
    </xf>
    <xf numFmtId="0" fontId="11" fillId="4" borderId="15" xfId="0" applyFont="1" applyFill="1" applyBorder="1" applyAlignment="1" applyProtection="1">
      <alignment horizontal="center" vertical="center" wrapText="1"/>
      <protection locked="0"/>
    </xf>
    <xf numFmtId="0" fontId="6" fillId="2" borderId="0" xfId="0" applyFont="1" applyFill="1" applyBorder="1" applyAlignment="1" applyProtection="1">
      <alignment vertical="center"/>
    </xf>
    <xf numFmtId="0" fontId="2" fillId="2" borderId="0" xfId="0" applyFont="1" applyFill="1" applyBorder="1" applyAlignment="1" applyProtection="1">
      <alignment vertical="center"/>
    </xf>
    <xf numFmtId="0" fontId="15" fillId="2" borderId="0" xfId="0" applyFont="1" applyFill="1" applyAlignment="1" applyProtection="1">
      <alignment vertical="center"/>
    </xf>
    <xf numFmtId="0" fontId="16" fillId="2" borderId="0" xfId="0" applyFont="1" applyFill="1" applyAlignment="1" applyProtection="1">
      <alignment vertical="center"/>
    </xf>
    <xf numFmtId="0" fontId="18" fillId="2" borderId="12" xfId="0" applyFont="1" applyFill="1" applyBorder="1" applyAlignment="1" applyProtection="1">
      <alignment vertical="center"/>
    </xf>
    <xf numFmtId="0" fontId="14" fillId="2" borderId="0" xfId="0" applyFont="1" applyFill="1" applyBorder="1" applyAlignment="1" applyProtection="1">
      <alignment horizontal="right" vertical="center"/>
    </xf>
    <xf numFmtId="0" fontId="11" fillId="2" borderId="4" xfId="0" applyFont="1" applyFill="1" applyBorder="1" applyAlignment="1" applyProtection="1">
      <alignment vertical="top" wrapText="1"/>
    </xf>
    <xf numFmtId="3" fontId="11" fillId="2" borderId="0" xfId="0" applyNumberFormat="1" applyFont="1" applyFill="1" applyBorder="1" applyAlignment="1" applyProtection="1">
      <alignment vertical="top"/>
    </xf>
    <xf numFmtId="0" fontId="2" fillId="2" borderId="0" xfId="0" applyFont="1" applyFill="1" applyBorder="1" applyProtection="1"/>
    <xf numFmtId="0" fontId="7" fillId="2" borderId="0" xfId="0" applyFont="1" applyFill="1" applyBorder="1" applyAlignment="1" applyProtection="1">
      <alignment vertical="top"/>
    </xf>
    <xf numFmtId="3" fontId="11" fillId="2" borderId="16" xfId="0" applyNumberFormat="1" applyFont="1" applyFill="1" applyBorder="1" applyProtection="1"/>
    <xf numFmtId="3" fontId="11" fillId="2" borderId="17" xfId="0" applyNumberFormat="1" applyFont="1" applyFill="1" applyBorder="1" applyAlignment="1" applyProtection="1">
      <alignment horizontal="center"/>
    </xf>
    <xf numFmtId="0" fontId="11" fillId="2" borderId="0" xfId="0" applyFont="1" applyFill="1" applyBorder="1" applyAlignment="1" applyProtection="1"/>
    <xf numFmtId="0" fontId="11" fillId="2" borderId="16" xfId="0" applyFont="1" applyFill="1" applyBorder="1" applyProtection="1"/>
    <xf numFmtId="0" fontId="11" fillId="4" borderId="18" xfId="0" applyFont="1" applyFill="1" applyBorder="1" applyAlignment="1" applyProtection="1">
      <alignment horizontal="center"/>
    </xf>
    <xf numFmtId="0" fontId="11" fillId="2" borderId="4" xfId="0" applyFont="1" applyFill="1" applyBorder="1" applyAlignment="1" applyProtection="1">
      <alignment horizontal="center" textRotation="90"/>
    </xf>
    <xf numFmtId="0" fontId="10" fillId="2" borderId="12" xfId="0" applyFont="1" applyFill="1" applyBorder="1" applyAlignment="1" applyProtection="1">
      <alignment horizontal="center" vertical="center"/>
    </xf>
    <xf numFmtId="0" fontId="10" fillId="2" borderId="9" xfId="0" applyFont="1" applyFill="1" applyBorder="1" applyAlignment="1" applyProtection="1"/>
    <xf numFmtId="0" fontId="10" fillId="2" borderId="5" xfId="0" applyFont="1" applyFill="1" applyBorder="1" applyAlignment="1" applyProtection="1">
      <alignment horizontal="center" vertical="center"/>
    </xf>
    <xf numFmtId="0" fontId="12" fillId="2" borderId="4" xfId="0" applyFont="1" applyFill="1" applyBorder="1" applyAlignment="1" applyProtection="1">
      <alignment horizontal="center" vertical="center"/>
    </xf>
    <xf numFmtId="0" fontId="7" fillId="2" borderId="4" xfId="0" applyFont="1" applyFill="1" applyBorder="1" applyAlignment="1" applyProtection="1">
      <alignment vertical="center" wrapText="1"/>
    </xf>
    <xf numFmtId="3" fontId="9" fillId="2" borderId="9" xfId="0" applyNumberFormat="1" applyFont="1" applyFill="1" applyBorder="1" applyProtection="1"/>
    <xf numFmtId="0" fontId="2" fillId="2" borderId="19" xfId="0" applyFont="1" applyFill="1" applyBorder="1" applyProtection="1"/>
    <xf numFmtId="0" fontId="14" fillId="2" borderId="20" xfId="0" applyFont="1" applyFill="1" applyBorder="1" applyAlignment="1" applyProtection="1">
      <alignment horizontal="center" vertical="center" wrapText="1"/>
    </xf>
    <xf numFmtId="0" fontId="0" fillId="2" borderId="20" xfId="0" applyFill="1" applyBorder="1" applyAlignment="1" applyProtection="1">
      <alignment horizontal="center" vertical="center" wrapText="1"/>
    </xf>
    <xf numFmtId="0" fontId="14" fillId="2" borderId="0" xfId="0" applyFont="1" applyFill="1" applyBorder="1" applyAlignment="1" applyProtection="1">
      <alignment vertical="top"/>
    </xf>
    <xf numFmtId="0" fontId="14" fillId="2" borderId="0" xfId="0" applyFont="1" applyFill="1" applyBorder="1" applyAlignment="1" applyProtection="1">
      <alignment horizontal="center"/>
    </xf>
    <xf numFmtId="0" fontId="7" fillId="2" borderId="9" xfId="0" applyFont="1" applyFill="1" applyBorder="1" applyAlignment="1" applyProtection="1">
      <alignment vertical="top"/>
    </xf>
    <xf numFmtId="0" fontId="2" fillId="2" borderId="9" xfId="0" applyFont="1" applyFill="1" applyBorder="1" applyProtection="1"/>
    <xf numFmtId="0" fontId="9" fillId="3" borderId="10" xfId="0" applyFont="1" applyFill="1" applyBorder="1" applyAlignment="1" applyProtection="1">
      <alignment vertical="center"/>
    </xf>
    <xf numFmtId="0" fontId="9" fillId="3" borderId="11" xfId="0" applyFont="1" applyFill="1" applyBorder="1" applyAlignment="1" applyProtection="1">
      <alignment vertical="center"/>
    </xf>
    <xf numFmtId="0" fontId="9" fillId="3" borderId="7" xfId="0" applyFont="1" applyFill="1" applyBorder="1" applyAlignment="1" applyProtection="1">
      <alignment vertical="center"/>
    </xf>
    <xf numFmtId="0" fontId="1" fillId="2" borderId="1" xfId="0" applyFont="1" applyFill="1" applyBorder="1" applyProtection="1"/>
    <xf numFmtId="0" fontId="11" fillId="2" borderId="19" xfId="0" applyFont="1" applyFill="1" applyBorder="1" applyProtection="1"/>
    <xf numFmtId="0" fontId="12" fillId="2" borderId="19" xfId="0" applyFont="1" applyFill="1" applyBorder="1" applyProtection="1"/>
    <xf numFmtId="0" fontId="11" fillId="2" borderId="12" xfId="0" applyFont="1" applyFill="1" applyBorder="1" applyAlignment="1" applyProtection="1"/>
    <xf numFmtId="0" fontId="12" fillId="2" borderId="12" xfId="0" applyFont="1" applyFill="1" applyBorder="1" applyProtection="1"/>
    <xf numFmtId="0" fontId="18" fillId="2" borderId="12" xfId="0" applyFont="1" applyFill="1" applyBorder="1" applyAlignment="1" applyProtection="1"/>
    <xf numFmtId="0" fontId="2" fillId="2" borderId="12" xfId="0" applyFont="1" applyFill="1" applyBorder="1" applyAlignment="1" applyProtection="1">
      <alignment horizontal="right"/>
    </xf>
    <xf numFmtId="0" fontId="2" fillId="2" borderId="12" xfId="0" applyFont="1" applyFill="1" applyBorder="1" applyAlignment="1" applyProtection="1"/>
    <xf numFmtId="0" fontId="7" fillId="2" borderId="12" xfId="0" applyFont="1" applyFill="1" applyBorder="1" applyAlignment="1" applyProtection="1"/>
    <xf numFmtId="4" fontId="11" fillId="2" borderId="4" xfId="0" applyNumberFormat="1" applyFont="1" applyFill="1" applyBorder="1" applyAlignment="1" applyProtection="1"/>
    <xf numFmtId="0" fontId="11" fillId="2" borderId="4" xfId="0" applyFont="1" applyFill="1" applyBorder="1" applyAlignment="1" applyProtection="1">
      <alignment vertical="center" wrapText="1"/>
    </xf>
    <xf numFmtId="0" fontId="9" fillId="2" borderId="8" xfId="0" applyFont="1" applyFill="1" applyBorder="1" applyAlignment="1" applyProtection="1">
      <alignment vertical="center"/>
    </xf>
    <xf numFmtId="3" fontId="11" fillId="4" borderId="17" xfId="0" applyNumberFormat="1" applyFont="1" applyFill="1" applyBorder="1" applyAlignment="1" applyProtection="1">
      <alignment horizontal="center" vertical="center"/>
    </xf>
    <xf numFmtId="3" fontId="9" fillId="2" borderId="9" xfId="0" applyNumberFormat="1" applyFont="1" applyFill="1" applyBorder="1" applyAlignment="1" applyProtection="1">
      <alignment vertical="center"/>
    </xf>
    <xf numFmtId="0" fontId="2" fillId="2" borderId="0" xfId="0" applyFont="1" applyFill="1" applyBorder="1" applyAlignment="1" applyProtection="1"/>
    <xf numFmtId="0" fontId="7" fillId="2" borderId="0" xfId="0" applyFont="1" applyFill="1" applyBorder="1" applyAlignment="1" applyProtection="1"/>
    <xf numFmtId="0" fontId="11" fillId="3" borderId="15" xfId="0" applyFont="1" applyFill="1" applyBorder="1" applyAlignment="1" applyProtection="1">
      <alignment vertical="center" wrapText="1"/>
    </xf>
    <xf numFmtId="0" fontId="11" fillId="3" borderId="15" xfId="0" applyFont="1" applyFill="1" applyBorder="1" applyAlignment="1" applyProtection="1">
      <alignment horizontal="center" vertical="center" wrapText="1"/>
    </xf>
    <xf numFmtId="0" fontId="2" fillId="2" borderId="0" xfId="0" applyFont="1" applyFill="1" applyBorder="1" applyAlignment="1" applyProtection="1">
      <alignment horizontal="right"/>
    </xf>
    <xf numFmtId="164" fontId="11" fillId="3" borderId="4" xfId="0" applyNumberFormat="1" applyFont="1" applyFill="1" applyBorder="1" applyProtection="1"/>
    <xf numFmtId="164" fontId="9" fillId="3" borderId="4" xfId="0" applyNumberFormat="1" applyFont="1" applyFill="1" applyBorder="1" applyAlignment="1" applyProtection="1"/>
    <xf numFmtId="164" fontId="11" fillId="3" borderId="8" xfId="0" applyNumberFormat="1" applyFont="1" applyFill="1" applyBorder="1" applyProtection="1"/>
    <xf numFmtId="164" fontId="11" fillId="3" borderId="5" xfId="0" applyNumberFormat="1" applyFont="1" applyFill="1" applyBorder="1" applyProtection="1"/>
    <xf numFmtId="0" fontId="12" fillId="2" borderId="16" xfId="0" applyFont="1" applyFill="1" applyBorder="1" applyAlignment="1" applyProtection="1">
      <alignment horizontal="center" vertical="center"/>
    </xf>
    <xf numFmtId="3" fontId="9" fillId="2" borderId="16" xfId="0" applyNumberFormat="1" applyFont="1" applyFill="1" applyBorder="1" applyProtection="1"/>
    <xf numFmtId="0" fontId="1" fillId="2" borderId="16" xfId="0" applyFont="1" applyFill="1" applyBorder="1" applyProtection="1"/>
    <xf numFmtId="0" fontId="1" fillId="2" borderId="16" xfId="0" applyFont="1" applyFill="1" applyBorder="1" applyAlignment="1" applyProtection="1"/>
    <xf numFmtId="4" fontId="11" fillId="3" borderId="1" xfId="0" applyNumberFormat="1" applyFont="1" applyFill="1" applyBorder="1" applyAlignment="1" applyProtection="1"/>
    <xf numFmtId="14" fontId="11" fillId="4" borderId="15" xfId="0" applyNumberFormat="1" applyFont="1" applyFill="1" applyBorder="1" applyAlignment="1" applyProtection="1">
      <alignment horizontal="center" vertical="center" wrapText="1"/>
      <protection locked="0"/>
    </xf>
    <xf numFmtId="0" fontId="12" fillId="3" borderId="14" xfId="0" applyFont="1" applyFill="1" applyBorder="1" applyAlignment="1" applyProtection="1">
      <alignment horizontal="center" vertical="center"/>
    </xf>
    <xf numFmtId="0" fontId="12" fillId="3" borderId="8" xfId="0" applyFont="1" applyFill="1" applyBorder="1" applyAlignment="1" applyProtection="1">
      <alignment horizontal="center" vertical="top"/>
    </xf>
    <xf numFmtId="0" fontId="12" fillId="3" borderId="14" xfId="0" applyFont="1" applyFill="1" applyBorder="1" applyAlignment="1" applyProtection="1">
      <alignment vertical="center"/>
    </xf>
    <xf numFmtId="0" fontId="13" fillId="2" borderId="6" xfId="0" applyFont="1" applyFill="1" applyBorder="1" applyAlignment="1" applyProtection="1">
      <alignment vertical="center"/>
    </xf>
    <xf numFmtId="3" fontId="11" fillId="0" borderId="9" xfId="0" applyNumberFormat="1" applyFont="1" applyFill="1" applyBorder="1" applyAlignment="1" applyProtection="1">
      <alignment horizontal="center"/>
    </xf>
    <xf numFmtId="0" fontId="3" fillId="2" borderId="0" xfId="0" applyFont="1" applyFill="1" applyProtection="1"/>
    <xf numFmtId="0" fontId="20" fillId="2" borderId="0" xfId="0" applyFont="1" applyFill="1" applyProtection="1"/>
    <xf numFmtId="0" fontId="14" fillId="2" borderId="11" xfId="0" applyFont="1" applyFill="1" applyBorder="1" applyAlignment="1" applyProtection="1">
      <alignment vertical="center" wrapText="1"/>
    </xf>
    <xf numFmtId="0" fontId="2" fillId="0" borderId="0" xfId="0" applyFont="1" applyProtection="1"/>
    <xf numFmtId="49" fontId="0" fillId="2" borderId="0" xfId="0" applyNumberFormat="1" applyFill="1" applyBorder="1" applyAlignment="1" applyProtection="1">
      <alignment horizontal="left" vertical="center"/>
    </xf>
    <xf numFmtId="49" fontId="0" fillId="2" borderId="0" xfId="0" applyNumberFormat="1" applyFill="1" applyBorder="1" applyAlignment="1" applyProtection="1">
      <alignment vertical="center"/>
    </xf>
    <xf numFmtId="49" fontId="0" fillId="2" borderId="9" xfId="0" applyNumberFormat="1" applyFill="1" applyBorder="1" applyAlignment="1" applyProtection="1">
      <alignment vertical="center"/>
    </xf>
    <xf numFmtId="49" fontId="17" fillId="2" borderId="0"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center"/>
    </xf>
    <xf numFmtId="0" fontId="2" fillId="2" borderId="0" xfId="0" applyFont="1" applyFill="1" applyAlignment="1" applyProtection="1">
      <alignment horizontal="right"/>
    </xf>
    <xf numFmtId="0" fontId="13" fillId="3" borderId="11" xfId="0" applyFont="1" applyFill="1" applyBorder="1" applyAlignment="1" applyProtection="1">
      <alignment vertical="center" wrapText="1"/>
    </xf>
    <xf numFmtId="0" fontId="0" fillId="3" borderId="7" xfId="0" applyFill="1" applyBorder="1" applyAlignment="1" applyProtection="1">
      <alignment vertical="center" wrapText="1"/>
    </xf>
    <xf numFmtId="0" fontId="0" fillId="0" borderId="1" xfId="0" applyBorder="1" applyAlignment="1" applyProtection="1">
      <alignment vertical="center" wrapText="1"/>
    </xf>
    <xf numFmtId="0" fontId="8" fillId="0" borderId="1" xfId="0" applyFont="1" applyFill="1" applyBorder="1" applyAlignment="1" applyProtection="1">
      <alignment vertical="center" wrapText="1"/>
    </xf>
    <xf numFmtId="0" fontId="8" fillId="4" borderId="1" xfId="0" applyFont="1" applyFill="1" applyBorder="1" applyAlignment="1" applyProtection="1">
      <alignment vertical="center" wrapText="1"/>
    </xf>
    <xf numFmtId="3" fontId="5" fillId="2" borderId="1" xfId="0" applyNumberFormat="1" applyFont="1" applyFill="1" applyBorder="1" applyAlignment="1" applyProtection="1">
      <alignment horizontal="center" vertical="center"/>
    </xf>
    <xf numFmtId="0" fontId="11" fillId="4" borderId="0" xfId="0" applyFont="1" applyFill="1" applyBorder="1" applyAlignment="1" applyProtection="1">
      <alignment vertical="center" wrapText="1"/>
    </xf>
    <xf numFmtId="0" fontId="0" fillId="0" borderId="1" xfId="0" applyBorder="1" applyAlignment="1" applyProtection="1">
      <alignment vertical="top" wrapText="1"/>
    </xf>
    <xf numFmtId="0" fontId="17" fillId="0" borderId="0" xfId="0" applyNumberFormat="1" applyFont="1" applyFill="1" applyBorder="1" applyAlignment="1" applyProtection="1">
      <alignment horizontal="center" vertical="center"/>
    </xf>
    <xf numFmtId="0" fontId="0" fillId="2" borderId="11" xfId="0" applyFill="1" applyBorder="1" applyAlignment="1" applyProtection="1">
      <alignment vertical="center" wrapText="1"/>
    </xf>
    <xf numFmtId="0" fontId="0" fillId="2" borderId="7" xfId="0" applyFill="1" applyBorder="1" applyAlignment="1" applyProtection="1">
      <alignment vertical="center" wrapText="1"/>
    </xf>
    <xf numFmtId="0" fontId="0" fillId="2" borderId="0" xfId="0" applyFill="1" applyBorder="1" applyAlignment="1" applyProtection="1">
      <alignment vertical="top" wrapText="1"/>
    </xf>
    <xf numFmtId="0" fontId="2" fillId="2" borderId="0" xfId="0" applyFont="1" applyFill="1" applyAlignment="1" applyProtection="1">
      <alignment vertical="top"/>
    </xf>
    <xf numFmtId="3" fontId="5" fillId="2" borderId="14" xfId="0" applyNumberFormat="1" applyFont="1" applyFill="1" applyBorder="1" applyAlignment="1" applyProtection="1">
      <alignment horizontal="center"/>
    </xf>
    <xf numFmtId="49" fontId="17" fillId="2" borderId="0" xfId="0" quotePrefix="1" applyNumberFormat="1" applyFont="1" applyFill="1" applyBorder="1" applyAlignment="1" applyProtection="1">
      <alignment horizontal="center" vertical="center"/>
    </xf>
    <xf numFmtId="49" fontId="17" fillId="0" borderId="0" xfId="0" applyNumberFormat="1" applyFont="1" applyFill="1" applyBorder="1" applyAlignment="1" applyProtection="1">
      <alignment vertical="center"/>
    </xf>
    <xf numFmtId="0" fontId="0" fillId="2" borderId="0" xfId="0" applyFill="1" applyProtection="1"/>
    <xf numFmtId="0" fontId="0" fillId="0" borderId="0" xfId="0" applyProtection="1"/>
    <xf numFmtId="0" fontId="7" fillId="3" borderId="15" xfId="0" applyFont="1" applyFill="1" applyBorder="1" applyAlignment="1" applyProtection="1">
      <alignment horizontal="center" vertical="center"/>
    </xf>
    <xf numFmtId="0" fontId="0" fillId="2" borderId="0" xfId="0" applyFill="1" applyAlignment="1" applyProtection="1">
      <alignment vertical="center"/>
    </xf>
    <xf numFmtId="0" fontId="0" fillId="0" borderId="0" xfId="0" applyAlignment="1" applyProtection="1">
      <alignment vertical="center"/>
    </xf>
    <xf numFmtId="0" fontId="0" fillId="0" borderId="0" xfId="0" applyFill="1" applyAlignment="1" applyProtection="1">
      <alignment vertical="center"/>
    </xf>
    <xf numFmtId="3" fontId="21" fillId="3" borderId="7" xfId="0" applyNumberFormat="1" applyFont="1" applyFill="1" applyBorder="1" applyProtection="1"/>
    <xf numFmtId="3" fontId="21" fillId="4" borderId="1" xfId="0" applyNumberFormat="1" applyFont="1" applyFill="1" applyBorder="1" applyAlignment="1" applyProtection="1">
      <alignment horizontal="center"/>
    </xf>
    <xf numFmtId="3" fontId="21" fillId="2" borderId="0" xfId="0" applyNumberFormat="1" applyFont="1" applyFill="1" applyBorder="1" applyAlignment="1" applyProtection="1">
      <alignment horizontal="center"/>
    </xf>
    <xf numFmtId="3" fontId="21" fillId="2" borderId="0" xfId="0" applyNumberFormat="1" applyFont="1" applyFill="1" applyBorder="1" applyProtection="1"/>
    <xf numFmtId="3" fontId="24" fillId="2" borderId="0" xfId="0" applyNumberFormat="1" applyFont="1" applyFill="1" applyProtection="1"/>
    <xf numFmtId="3" fontId="23" fillId="2" borderId="0" xfId="0" applyNumberFormat="1" applyFont="1" applyFill="1" applyBorder="1" applyProtection="1"/>
    <xf numFmtId="3" fontId="22" fillId="2" borderId="1" xfId="0" applyNumberFormat="1" applyFont="1" applyFill="1" applyBorder="1" applyAlignment="1" applyProtection="1">
      <alignment horizontal="center"/>
    </xf>
    <xf numFmtId="0" fontId="2" fillId="2" borderId="11" xfId="0" applyFont="1" applyFill="1" applyBorder="1" applyProtection="1"/>
    <xf numFmtId="3" fontId="5" fillId="2" borderId="0" xfId="0" applyNumberFormat="1" applyFont="1" applyFill="1" applyBorder="1" applyAlignment="1" applyProtection="1">
      <alignment horizontal="center"/>
    </xf>
    <xf numFmtId="0" fontId="2" fillId="2" borderId="0" xfId="0" applyFont="1" applyFill="1" applyAlignment="1" applyProtection="1"/>
    <xf numFmtId="3" fontId="9" fillId="3" borderId="10" xfId="0" applyNumberFormat="1" applyFont="1" applyFill="1" applyBorder="1" applyAlignment="1" applyProtection="1">
      <protection hidden="1"/>
    </xf>
    <xf numFmtId="3" fontId="11" fillId="3" borderId="4" xfId="0" applyNumberFormat="1" applyFont="1" applyFill="1" applyBorder="1" applyProtection="1">
      <protection hidden="1"/>
    </xf>
    <xf numFmtId="165" fontId="9" fillId="3" borderId="4" xfId="0" applyNumberFormat="1" applyFont="1" applyFill="1" applyBorder="1" applyAlignment="1" applyProtection="1">
      <alignment horizontal="right"/>
      <protection hidden="1"/>
    </xf>
    <xf numFmtId="3" fontId="9" fillId="3" borderId="10" xfId="0" applyNumberFormat="1" applyFont="1" applyFill="1" applyBorder="1" applyProtection="1">
      <protection hidden="1"/>
    </xf>
    <xf numFmtId="3" fontId="21" fillId="3" borderId="10" xfId="0" applyNumberFormat="1" applyFont="1" applyFill="1" applyBorder="1" applyAlignment="1" applyProtection="1">
      <protection hidden="1"/>
    </xf>
    <xf numFmtId="3" fontId="9" fillId="3" borderId="4" xfId="0" applyNumberFormat="1" applyFont="1" applyFill="1" applyBorder="1" applyProtection="1">
      <protection hidden="1"/>
    </xf>
    <xf numFmtId="165" fontId="11" fillId="4" borderId="15" xfId="0" applyNumberFormat="1" applyFont="1" applyFill="1" applyBorder="1" applyAlignment="1" applyProtection="1">
      <alignment vertical="center" wrapText="1"/>
      <protection locked="0"/>
    </xf>
    <xf numFmtId="0" fontId="13" fillId="3" borderId="2" xfId="0" applyFont="1" applyFill="1" applyBorder="1" applyAlignment="1" applyProtection="1">
      <alignment horizontal="center" vertical="center"/>
    </xf>
    <xf numFmtId="0" fontId="13" fillId="3" borderId="13"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4" xfId="0" applyFont="1" applyFill="1" applyBorder="1" applyProtection="1"/>
    <xf numFmtId="0" fontId="5" fillId="2" borderId="4" xfId="0" applyFont="1" applyFill="1" applyBorder="1" applyAlignment="1" applyProtection="1">
      <alignment vertical="top"/>
    </xf>
    <xf numFmtId="0" fontId="5" fillId="3" borderId="10" xfId="0" applyFont="1" applyFill="1" applyBorder="1" applyProtection="1"/>
    <xf numFmtId="0" fontId="21" fillId="2" borderId="0" xfId="0" applyFont="1" applyFill="1" applyBorder="1" applyProtection="1"/>
    <xf numFmtId="0" fontId="25" fillId="2" borderId="4" xfId="0" applyFont="1" applyFill="1" applyBorder="1" applyAlignment="1" applyProtection="1">
      <alignment horizontal="center" vertical="center"/>
    </xf>
    <xf numFmtId="0" fontId="2" fillId="0" borderId="0" xfId="0" applyFont="1" applyFill="1" applyBorder="1" applyProtection="1"/>
    <xf numFmtId="0" fontId="6" fillId="2" borderId="0" xfId="0" applyFont="1" applyFill="1" applyProtection="1"/>
    <xf numFmtId="0" fontId="9" fillId="8" borderId="21" xfId="0" applyFont="1" applyFill="1" applyBorder="1" applyAlignment="1" applyProtection="1">
      <alignment vertical="center"/>
    </xf>
    <xf numFmtId="0" fontId="9" fillId="8" borderId="22" xfId="0" applyFont="1" applyFill="1" applyBorder="1" applyAlignment="1" applyProtection="1">
      <alignment vertical="center"/>
    </xf>
    <xf numFmtId="0" fontId="9" fillId="2" borderId="22" xfId="0" applyFont="1" applyFill="1" applyBorder="1" applyAlignment="1" applyProtection="1">
      <alignment vertical="center"/>
    </xf>
    <xf numFmtId="0" fontId="9" fillId="2" borderId="0" xfId="0" applyFont="1" applyFill="1" applyBorder="1" applyAlignment="1" applyProtection="1">
      <alignment vertical="center"/>
    </xf>
    <xf numFmtId="0" fontId="14" fillId="0" borderId="0" xfId="0" applyFont="1" applyBorder="1" applyAlignment="1" applyProtection="1">
      <alignment horizontal="center"/>
    </xf>
    <xf numFmtId="0" fontId="11" fillId="2" borderId="0" xfId="0" applyFont="1" applyFill="1" applyBorder="1" applyAlignment="1" applyProtection="1">
      <alignment vertical="center" wrapText="1"/>
    </xf>
    <xf numFmtId="0" fontId="13" fillId="3" borderId="13" xfId="0" applyFont="1" applyFill="1" applyBorder="1" applyAlignment="1" applyProtection="1">
      <alignment horizontal="center" vertical="center" wrapText="1"/>
    </xf>
    <xf numFmtId="0" fontId="14" fillId="2" borderId="9" xfId="0" applyFont="1" applyFill="1" applyBorder="1" applyAlignment="1" applyProtection="1">
      <alignment vertical="center" wrapText="1"/>
    </xf>
    <xf numFmtId="0" fontId="9" fillId="3" borderId="23" xfId="0" applyFont="1" applyFill="1" applyBorder="1" applyAlignment="1" applyProtection="1">
      <alignment horizontal="center" wrapText="1"/>
      <protection hidden="1"/>
    </xf>
    <xf numFmtId="0" fontId="12" fillId="3" borderId="24" xfId="0" applyFont="1" applyFill="1" applyBorder="1" applyAlignment="1" applyProtection="1">
      <alignment horizontal="center" vertical="top"/>
    </xf>
    <xf numFmtId="0" fontId="12" fillId="3" borderId="25" xfId="0" applyFont="1" applyFill="1" applyBorder="1" applyAlignment="1" applyProtection="1">
      <alignment horizontal="center" vertical="center"/>
    </xf>
    <xf numFmtId="3" fontId="11" fillId="2" borderId="26" xfId="0" applyNumberFormat="1" applyFont="1" applyFill="1" applyBorder="1" applyProtection="1"/>
    <xf numFmtId="3" fontId="11" fillId="2" borderId="27" xfId="0" applyNumberFormat="1" applyFont="1" applyFill="1" applyBorder="1" applyProtection="1"/>
    <xf numFmtId="3" fontId="11" fillId="2" borderId="27" xfId="0" applyNumberFormat="1" applyFont="1" applyFill="1" applyBorder="1" applyAlignment="1" applyProtection="1">
      <alignment vertical="center"/>
    </xf>
    <xf numFmtId="3" fontId="9" fillId="3" borderId="28" xfId="0" applyNumberFormat="1" applyFont="1" applyFill="1" applyBorder="1" applyAlignment="1" applyProtection="1">
      <alignment vertical="center"/>
      <protection hidden="1"/>
    </xf>
    <xf numFmtId="3" fontId="9" fillId="3" borderId="29" xfId="0" applyNumberFormat="1" applyFont="1" applyFill="1" applyBorder="1" applyAlignment="1" applyProtection="1">
      <alignment vertical="center"/>
    </xf>
    <xf numFmtId="0" fontId="9" fillId="3" borderId="30" xfId="0" applyFont="1" applyFill="1" applyBorder="1" applyAlignment="1" applyProtection="1">
      <alignment wrapText="1"/>
    </xf>
    <xf numFmtId="0" fontId="12" fillId="2" borderId="31" xfId="0" applyFont="1" applyFill="1" applyBorder="1" applyAlignment="1" applyProtection="1">
      <alignment horizontal="center" vertical="center"/>
    </xf>
    <xf numFmtId="0" fontId="12" fillId="2" borderId="32" xfId="0" applyFont="1" applyFill="1" applyBorder="1" applyAlignment="1" applyProtection="1">
      <alignment horizontal="center" vertical="center"/>
    </xf>
    <xf numFmtId="3" fontId="9" fillId="3" borderId="33" xfId="0" applyNumberFormat="1" applyFont="1" applyFill="1" applyBorder="1" applyAlignment="1" applyProtection="1">
      <protection hidden="1"/>
    </xf>
    <xf numFmtId="3" fontId="10" fillId="3" borderId="34" xfId="0" applyNumberFormat="1" applyFont="1" applyFill="1" applyBorder="1" applyAlignment="1" applyProtection="1"/>
    <xf numFmtId="3" fontId="9" fillId="2" borderId="26" xfId="0" applyNumberFormat="1" applyFont="1" applyFill="1" applyBorder="1" applyAlignment="1" applyProtection="1"/>
    <xf numFmtId="3" fontId="10" fillId="2" borderId="27" xfId="0" applyNumberFormat="1" applyFont="1" applyFill="1" applyBorder="1" applyAlignment="1" applyProtection="1"/>
    <xf numFmtId="3" fontId="11" fillId="4" borderId="26" xfId="0" applyNumberFormat="1" applyFont="1" applyFill="1" applyBorder="1" applyProtection="1">
      <protection locked="0"/>
    </xf>
    <xf numFmtId="3" fontId="9" fillId="3" borderId="33" xfId="0" applyNumberFormat="1" applyFont="1" applyFill="1" applyBorder="1" applyProtection="1">
      <protection hidden="1"/>
    </xf>
    <xf numFmtId="3" fontId="9" fillId="3" borderId="34" xfId="0" applyNumberFormat="1" applyFont="1" applyFill="1" applyBorder="1" applyProtection="1"/>
    <xf numFmtId="3" fontId="11" fillId="2" borderId="24" xfId="0" applyNumberFormat="1" applyFont="1" applyFill="1" applyBorder="1" applyProtection="1"/>
    <xf numFmtId="3" fontId="11" fillId="2" borderId="25" xfId="0" applyNumberFormat="1" applyFont="1" applyFill="1" applyBorder="1" applyProtection="1"/>
    <xf numFmtId="3" fontId="21" fillId="3" borderId="33" xfId="0" applyNumberFormat="1" applyFont="1" applyFill="1" applyBorder="1" applyAlignment="1" applyProtection="1">
      <protection hidden="1"/>
    </xf>
    <xf numFmtId="3" fontId="21" fillId="3" borderId="34" xfId="0" applyNumberFormat="1" applyFont="1" applyFill="1" applyBorder="1" applyProtection="1"/>
    <xf numFmtId="3" fontId="11" fillId="2" borderId="31" xfId="0" applyNumberFormat="1" applyFont="1" applyFill="1" applyBorder="1" applyProtection="1"/>
    <xf numFmtId="3" fontId="11" fillId="2" borderId="32" xfId="0" applyNumberFormat="1" applyFont="1" applyFill="1" applyBorder="1" applyProtection="1"/>
    <xf numFmtId="3" fontId="11" fillId="4" borderId="26" xfId="0" applyNumberFormat="1" applyFont="1" applyFill="1" applyBorder="1" applyAlignment="1" applyProtection="1">
      <alignment vertical="top"/>
      <protection locked="0"/>
    </xf>
    <xf numFmtId="3" fontId="11" fillId="2" borderId="27" xfId="0" applyNumberFormat="1" applyFont="1" applyFill="1" applyBorder="1" applyAlignment="1" applyProtection="1">
      <alignment vertical="top"/>
    </xf>
    <xf numFmtId="3" fontId="11" fillId="4" borderId="33" xfId="0" applyNumberFormat="1" applyFont="1" applyFill="1" applyBorder="1" applyAlignment="1" applyProtection="1">
      <alignment vertical="top"/>
      <protection locked="0"/>
    </xf>
    <xf numFmtId="3" fontId="11" fillId="2" borderId="34" xfId="0" applyNumberFormat="1" applyFont="1" applyFill="1" applyBorder="1" applyAlignment="1" applyProtection="1">
      <alignment vertical="top"/>
    </xf>
    <xf numFmtId="3" fontId="11" fillId="3" borderId="31" xfId="0" applyNumberFormat="1" applyFont="1" applyFill="1" applyBorder="1" applyProtection="1"/>
    <xf numFmtId="3" fontId="11" fillId="3" borderId="32" xfId="0" applyNumberFormat="1" applyFont="1" applyFill="1" applyBorder="1" applyProtection="1"/>
    <xf numFmtId="3" fontId="9" fillId="3" borderId="26" xfId="0" applyNumberFormat="1" applyFont="1" applyFill="1" applyBorder="1" applyProtection="1">
      <protection hidden="1"/>
    </xf>
    <xf numFmtId="3" fontId="9" fillId="3" borderId="27" xfId="0" applyNumberFormat="1" applyFont="1" applyFill="1" applyBorder="1" applyProtection="1"/>
    <xf numFmtId="3" fontId="9" fillId="3" borderId="35" xfId="0" applyNumberFormat="1" applyFont="1" applyFill="1" applyBorder="1" applyProtection="1"/>
    <xf numFmtId="3" fontId="9" fillId="3" borderId="36" xfId="0" applyNumberFormat="1" applyFont="1" applyFill="1" applyBorder="1" applyProtection="1"/>
    <xf numFmtId="0" fontId="11" fillId="3" borderId="23" xfId="0" applyFont="1" applyFill="1" applyBorder="1" applyAlignment="1" applyProtection="1"/>
    <xf numFmtId="0" fontId="12" fillId="3" borderId="30" xfId="0" applyFont="1" applyFill="1" applyBorder="1" applyProtection="1"/>
    <xf numFmtId="0" fontId="10" fillId="3" borderId="27" xfId="0" applyFont="1" applyFill="1" applyBorder="1" applyAlignment="1" applyProtection="1"/>
    <xf numFmtId="4" fontId="9" fillId="3" borderId="35" xfId="0" applyNumberFormat="1" applyFont="1" applyFill="1" applyBorder="1" applyAlignment="1" applyProtection="1"/>
    <xf numFmtId="0" fontId="10" fillId="3" borderId="36" xfId="0" applyFont="1" applyFill="1" applyBorder="1" applyAlignment="1" applyProtection="1"/>
    <xf numFmtId="0" fontId="11" fillId="2" borderId="26" xfId="0" applyFont="1" applyFill="1" applyBorder="1" applyProtection="1"/>
    <xf numFmtId="0" fontId="11" fillId="2" borderId="27" xfId="0" applyFont="1" applyFill="1" applyBorder="1" applyProtection="1"/>
    <xf numFmtId="3" fontId="1" fillId="2" borderId="27" xfId="0" applyNumberFormat="1" applyFont="1" applyFill="1" applyBorder="1" applyAlignment="1" applyProtection="1"/>
    <xf numFmtId="4" fontId="11" fillId="2" borderId="25" xfId="0" applyNumberFormat="1" applyFont="1" applyFill="1" applyBorder="1" applyAlignment="1" applyProtection="1"/>
    <xf numFmtId="0" fontId="11" fillId="3" borderId="31" xfId="0" applyFont="1" applyFill="1" applyBorder="1" applyAlignment="1" applyProtection="1"/>
    <xf numFmtId="0" fontId="1" fillId="3" borderId="32" xfId="0" applyFont="1" applyFill="1" applyBorder="1" applyProtection="1"/>
    <xf numFmtId="0" fontId="1" fillId="3" borderId="27" xfId="0" applyFont="1" applyFill="1" applyBorder="1" applyAlignment="1" applyProtection="1"/>
    <xf numFmtId="0" fontId="1" fillId="3" borderId="36" xfId="0" applyFont="1" applyFill="1" applyBorder="1" applyAlignment="1" applyProtection="1"/>
    <xf numFmtId="0" fontId="9" fillId="9" borderId="37" xfId="0" applyFont="1" applyFill="1" applyBorder="1" applyAlignment="1" applyProtection="1">
      <alignment vertical="center"/>
    </xf>
    <xf numFmtId="3" fontId="1" fillId="0" borderId="27" xfId="0" applyNumberFormat="1" applyFont="1" applyFill="1" applyBorder="1" applyAlignment="1" applyProtection="1"/>
    <xf numFmtId="3" fontId="11" fillId="0" borderId="27" xfId="0" applyNumberFormat="1" applyFont="1" applyFill="1" applyBorder="1" applyProtection="1"/>
    <xf numFmtId="3" fontId="11" fillId="4" borderId="26" xfId="0" applyNumberFormat="1" applyFont="1" applyFill="1" applyBorder="1" applyAlignment="1" applyProtection="1">
      <alignment vertical="center"/>
      <protection locked="0"/>
    </xf>
    <xf numFmtId="3" fontId="11" fillId="0" borderId="27" xfId="0" applyNumberFormat="1" applyFont="1" applyFill="1" applyBorder="1" applyAlignment="1" applyProtection="1">
      <alignment vertical="center"/>
    </xf>
    <xf numFmtId="3" fontId="11" fillId="2" borderId="26" xfId="0" applyNumberFormat="1" applyFont="1" applyFill="1" applyBorder="1" applyAlignment="1" applyProtection="1">
      <alignment vertical="center"/>
    </xf>
    <xf numFmtId="3" fontId="9" fillId="3" borderId="35" xfId="0" applyNumberFormat="1" applyFont="1" applyFill="1" applyBorder="1" applyAlignment="1" applyProtection="1">
      <alignment vertical="center"/>
      <protection hidden="1"/>
    </xf>
    <xf numFmtId="0" fontId="9" fillId="3" borderId="5" xfId="0" applyFont="1" applyFill="1" applyBorder="1" applyAlignment="1" applyProtection="1">
      <alignment horizontal="center" wrapText="1"/>
      <protection hidden="1"/>
    </xf>
    <xf numFmtId="3" fontId="9" fillId="3" borderId="10" xfId="0" applyNumberFormat="1" applyFont="1" applyFill="1" applyBorder="1" applyAlignment="1" applyProtection="1">
      <alignment vertical="center"/>
      <protection hidden="1"/>
    </xf>
    <xf numFmtId="3" fontId="9" fillId="3" borderId="7" xfId="0" applyNumberFormat="1" applyFont="1" applyFill="1" applyBorder="1" applyAlignment="1" applyProtection="1">
      <alignment vertical="center"/>
    </xf>
    <xf numFmtId="0" fontId="9" fillId="3" borderId="6" xfId="0" applyFont="1" applyFill="1" applyBorder="1" applyAlignment="1" applyProtection="1">
      <alignment wrapText="1"/>
    </xf>
    <xf numFmtId="3" fontId="9" fillId="3" borderId="8" xfId="0" applyNumberFormat="1" applyFont="1" applyFill="1" applyBorder="1" applyProtection="1"/>
    <xf numFmtId="3" fontId="9" fillId="3" borderId="14" xfId="0" applyNumberFormat="1" applyFont="1" applyFill="1" applyBorder="1" applyProtection="1"/>
    <xf numFmtId="0" fontId="12" fillId="3" borderId="6" xfId="0" applyFont="1" applyFill="1" applyBorder="1" applyProtection="1"/>
    <xf numFmtId="4" fontId="9" fillId="3" borderId="8" xfId="0" applyNumberFormat="1" applyFont="1" applyFill="1" applyBorder="1" applyAlignment="1" applyProtection="1"/>
    <xf numFmtId="0" fontId="10" fillId="3" borderId="14" xfId="0" applyFont="1" applyFill="1" applyBorder="1" applyAlignment="1" applyProtection="1"/>
    <xf numFmtId="3" fontId="11" fillId="4" borderId="4" xfId="0" applyNumberFormat="1" applyFont="1" applyFill="1" applyBorder="1" applyAlignment="1" applyProtection="1">
      <alignment vertical="center" wrapText="1"/>
      <protection hidden="1"/>
    </xf>
    <xf numFmtId="3" fontId="11" fillId="4" borderId="26" xfId="0" applyNumberFormat="1" applyFont="1" applyFill="1" applyBorder="1" applyAlignment="1" applyProtection="1">
      <alignment vertical="center" wrapText="1"/>
      <protection hidden="1"/>
    </xf>
    <xf numFmtId="0" fontId="26" fillId="2" borderId="0" xfId="0" applyFont="1" applyFill="1" applyProtection="1"/>
    <xf numFmtId="0" fontId="11" fillId="2" borderId="38" xfId="0" applyFont="1" applyFill="1" applyBorder="1" applyAlignment="1" applyProtection="1">
      <alignment horizontal="center" textRotation="90"/>
    </xf>
    <xf numFmtId="3" fontId="11" fillId="2" borderId="39" xfId="0" applyNumberFormat="1" applyFont="1" applyFill="1" applyBorder="1" applyAlignment="1" applyProtection="1">
      <alignment horizontal="center"/>
    </xf>
    <xf numFmtId="0" fontId="12" fillId="2" borderId="0" xfId="0" applyFont="1" applyFill="1" applyBorder="1" applyProtection="1"/>
    <xf numFmtId="0" fontId="1" fillId="3" borderId="14" xfId="0" applyFont="1" applyFill="1" applyBorder="1" applyAlignment="1" applyProtection="1"/>
    <xf numFmtId="0" fontId="11" fillId="2" borderId="25" xfId="0" applyFont="1" applyFill="1" applyBorder="1" applyAlignment="1" applyProtection="1">
      <alignment horizontal="center"/>
    </xf>
    <xf numFmtId="0" fontId="10" fillId="2" borderId="31" xfId="0" applyFont="1" applyFill="1" applyBorder="1" applyAlignment="1" applyProtection="1">
      <alignment horizontal="center" vertical="center"/>
    </xf>
    <xf numFmtId="0" fontId="11" fillId="2" borderId="5" xfId="0" applyFont="1" applyFill="1" applyBorder="1" applyAlignment="1" applyProtection="1">
      <alignment horizontal="center" textRotation="90"/>
    </xf>
    <xf numFmtId="0" fontId="11" fillId="4" borderId="9" xfId="0" applyFont="1" applyFill="1" applyBorder="1" applyAlignment="1" applyProtection="1">
      <alignment horizontal="center"/>
    </xf>
    <xf numFmtId="0" fontId="11" fillId="2" borderId="9" xfId="0" applyFont="1" applyFill="1" applyBorder="1" applyAlignment="1" applyProtection="1">
      <alignment horizontal="center"/>
    </xf>
    <xf numFmtId="0" fontId="12" fillId="3" borderId="14" xfId="0" applyFont="1" applyFill="1" applyBorder="1" applyAlignment="1" applyProtection="1">
      <alignment vertical="top"/>
    </xf>
    <xf numFmtId="0" fontId="1" fillId="2" borderId="40" xfId="0" applyFont="1" applyFill="1" applyBorder="1" applyAlignment="1" applyProtection="1"/>
    <xf numFmtId="0" fontId="1" fillId="2" borderId="24" xfId="0" applyFont="1" applyFill="1" applyBorder="1" applyAlignment="1" applyProtection="1"/>
    <xf numFmtId="3" fontId="11" fillId="4" borderId="6" xfId="0" applyNumberFormat="1" applyFont="1" applyFill="1" applyBorder="1" applyAlignment="1" applyProtection="1">
      <alignment horizontal="center"/>
    </xf>
    <xf numFmtId="3" fontId="11" fillId="2" borderId="32" xfId="0" applyNumberFormat="1" applyFont="1" applyFill="1" applyBorder="1" applyAlignment="1" applyProtection="1">
      <alignment horizontal="center"/>
    </xf>
    <xf numFmtId="3" fontId="11" fillId="2" borderId="27" xfId="0" applyNumberFormat="1" applyFont="1" applyFill="1" applyBorder="1" applyAlignment="1" applyProtection="1">
      <alignment horizontal="center"/>
    </xf>
    <xf numFmtId="3" fontId="11" fillId="0" borderId="4" xfId="0" applyNumberFormat="1" applyFont="1" applyFill="1" applyBorder="1" applyProtection="1"/>
    <xf numFmtId="3" fontId="11" fillId="4" borderId="4" xfId="0" applyNumberFormat="1" applyFont="1" applyFill="1" applyBorder="1" applyAlignment="1" applyProtection="1">
      <alignment vertical="center"/>
      <protection locked="0"/>
    </xf>
    <xf numFmtId="3" fontId="11" fillId="2" borderId="27" xfId="0" applyNumberFormat="1" applyFont="1" applyFill="1" applyBorder="1" applyAlignment="1" applyProtection="1">
      <alignment horizontal="center" vertical="center"/>
    </xf>
    <xf numFmtId="3" fontId="11" fillId="2" borderId="4" xfId="0" applyNumberFormat="1" applyFont="1" applyFill="1" applyBorder="1" applyAlignment="1" applyProtection="1">
      <alignment vertical="center"/>
    </xf>
    <xf numFmtId="3" fontId="9" fillId="3" borderId="8" xfId="0" applyNumberFormat="1" applyFont="1" applyFill="1" applyBorder="1" applyAlignment="1" applyProtection="1">
      <alignment vertical="center"/>
      <protection hidden="1"/>
    </xf>
    <xf numFmtId="3" fontId="11" fillId="3" borderId="14" xfId="0" applyNumberFormat="1" applyFont="1" applyFill="1" applyBorder="1" applyProtection="1"/>
    <xf numFmtId="3" fontId="9" fillId="2" borderId="27" xfId="0" applyNumberFormat="1" applyFont="1" applyFill="1" applyBorder="1" applyAlignment="1" applyProtection="1"/>
    <xf numFmtId="3" fontId="11" fillId="2" borderId="41" xfId="0" applyNumberFormat="1" applyFont="1" applyFill="1" applyBorder="1" applyAlignment="1" applyProtection="1">
      <alignment horizontal="center"/>
    </xf>
    <xf numFmtId="3" fontId="11" fillId="3" borderId="7" xfId="0" applyNumberFormat="1" applyFont="1" applyFill="1" applyBorder="1" applyProtection="1"/>
    <xf numFmtId="3" fontId="9" fillId="3" borderId="33" xfId="0" applyNumberFormat="1" applyFont="1" applyFill="1" applyBorder="1" applyAlignment="1" applyProtection="1">
      <alignment vertical="center"/>
      <protection hidden="1"/>
    </xf>
    <xf numFmtId="0" fontId="1" fillId="3" borderId="34" xfId="0" applyFont="1" applyFill="1" applyBorder="1" applyAlignment="1" applyProtection="1"/>
    <xf numFmtId="3" fontId="9" fillId="3" borderId="5" xfId="0" applyNumberFormat="1" applyFont="1" applyFill="1" applyBorder="1" applyAlignment="1" applyProtection="1">
      <alignment vertical="center"/>
      <protection hidden="1"/>
    </xf>
    <xf numFmtId="0" fontId="1" fillId="3" borderId="32" xfId="0" applyFont="1" applyFill="1" applyBorder="1" applyAlignment="1" applyProtection="1"/>
    <xf numFmtId="0" fontId="9" fillId="9" borderId="42" xfId="0" applyFont="1" applyFill="1" applyBorder="1" applyAlignment="1" applyProtection="1">
      <alignment vertical="center"/>
    </xf>
    <xf numFmtId="0" fontId="9" fillId="2" borderId="43" xfId="0" applyFont="1" applyFill="1" applyBorder="1" applyAlignment="1" applyProtection="1">
      <alignment vertical="center"/>
    </xf>
    <xf numFmtId="0" fontId="9" fillId="2" borderId="44" xfId="0" applyFont="1" applyFill="1" applyBorder="1" applyAlignment="1" applyProtection="1">
      <alignment vertical="center"/>
    </xf>
    <xf numFmtId="0" fontId="10" fillId="3" borderId="30" xfId="0" applyFont="1" applyFill="1" applyBorder="1" applyAlignment="1" applyProtection="1">
      <alignment vertical="center"/>
    </xf>
    <xf numFmtId="0" fontId="12" fillId="3" borderId="24" xfId="0" applyNumberFormat="1" applyFont="1" applyFill="1" applyBorder="1" applyAlignment="1" applyProtection="1">
      <alignment horizontal="center" vertical="top"/>
    </xf>
    <xf numFmtId="0" fontId="12" fillId="3" borderId="25" xfId="0" applyFont="1" applyFill="1" applyBorder="1" applyAlignment="1" applyProtection="1">
      <alignment vertical="center"/>
    </xf>
    <xf numFmtId="4" fontId="11" fillId="2" borderId="27" xfId="0" applyNumberFormat="1" applyFont="1" applyFill="1" applyBorder="1" applyAlignment="1" applyProtection="1"/>
    <xf numFmtId="3" fontId="11" fillId="2" borderId="35" xfId="0" applyNumberFormat="1" applyFont="1" applyFill="1" applyBorder="1" applyProtection="1"/>
    <xf numFmtId="4" fontId="11" fillId="2" borderId="36" xfId="0" applyNumberFormat="1" applyFont="1" applyFill="1" applyBorder="1" applyAlignment="1" applyProtection="1"/>
    <xf numFmtId="3" fontId="11" fillId="10" borderId="33" xfId="0" applyNumberFormat="1" applyFont="1" applyFill="1" applyBorder="1" applyProtection="1"/>
    <xf numFmtId="3" fontId="11" fillId="10" borderId="34" xfId="0" applyNumberFormat="1" applyFont="1" applyFill="1" applyBorder="1" applyProtection="1"/>
    <xf numFmtId="0" fontId="9" fillId="3" borderId="5" xfId="0" applyNumberFormat="1" applyFont="1" applyFill="1" applyBorder="1" applyAlignment="1" applyProtection="1">
      <alignment horizontal="center" wrapText="1"/>
      <protection hidden="1"/>
    </xf>
    <xf numFmtId="0" fontId="10" fillId="3" borderId="6" xfId="0" applyFont="1" applyFill="1" applyBorder="1" applyAlignment="1" applyProtection="1">
      <alignment vertical="center"/>
    </xf>
    <xf numFmtId="0" fontId="12" fillId="3" borderId="8" xfId="0" applyNumberFormat="1" applyFont="1" applyFill="1" applyBorder="1" applyAlignment="1" applyProtection="1">
      <alignment horizontal="center" vertical="top"/>
    </xf>
    <xf numFmtId="0" fontId="11" fillId="2" borderId="41" xfId="0" applyFont="1" applyFill="1" applyBorder="1" applyAlignment="1" applyProtection="1">
      <alignment horizontal="center" textRotation="90"/>
    </xf>
    <xf numFmtId="0" fontId="1" fillId="2" borderId="27" xfId="0" applyFont="1" applyFill="1" applyBorder="1" applyProtection="1"/>
    <xf numFmtId="0" fontId="1" fillId="2" borderId="25" xfId="0" applyFont="1" applyFill="1" applyBorder="1" applyProtection="1"/>
    <xf numFmtId="3" fontId="11" fillId="10" borderId="10" xfId="0" applyNumberFormat="1" applyFont="1" applyFill="1" applyBorder="1" applyProtection="1"/>
    <xf numFmtId="3" fontId="11" fillId="10" borderId="7" xfId="0" applyNumberFormat="1" applyFont="1" applyFill="1" applyBorder="1" applyProtection="1"/>
    <xf numFmtId="0" fontId="27" fillId="2" borderId="0" xfId="0" applyFont="1" applyFill="1" applyBorder="1" applyProtection="1"/>
    <xf numFmtId="0" fontId="10" fillId="2" borderId="3" xfId="0" applyFont="1" applyFill="1" applyBorder="1" applyAlignment="1" applyProtection="1">
      <alignment horizontal="center" vertical="center"/>
    </xf>
    <xf numFmtId="0" fontId="11" fillId="2" borderId="11" xfId="0" applyFont="1" applyFill="1" applyBorder="1" applyProtection="1"/>
    <xf numFmtId="0" fontId="11" fillId="2" borderId="45" xfId="0" applyFont="1" applyFill="1" applyBorder="1" applyProtection="1"/>
    <xf numFmtId="3" fontId="11" fillId="2" borderId="39" xfId="0" applyNumberFormat="1" applyFont="1" applyFill="1" applyBorder="1" applyAlignment="1" applyProtection="1">
      <alignment horizontal="center" vertical="center"/>
    </xf>
    <xf numFmtId="0" fontId="2" fillId="2" borderId="32" xfId="0" applyFont="1" applyFill="1" applyBorder="1" applyProtection="1"/>
    <xf numFmtId="166" fontId="11" fillId="4" borderId="15" xfId="0" applyNumberFormat="1" applyFont="1" applyFill="1" applyBorder="1" applyAlignment="1" applyProtection="1">
      <alignment horizontal="center" vertical="center" wrapText="1"/>
      <protection locked="0"/>
    </xf>
    <xf numFmtId="166" fontId="11" fillId="3" borderId="15" xfId="0" applyNumberFormat="1" applyFont="1" applyFill="1" applyBorder="1" applyAlignment="1" applyProtection="1">
      <alignment horizontal="center" vertical="center" wrapText="1"/>
    </xf>
    <xf numFmtId="14" fontId="14" fillId="4" borderId="9" xfId="0" applyNumberFormat="1" applyFont="1" applyFill="1" applyBorder="1" applyAlignment="1" applyProtection="1">
      <alignment horizontal="center"/>
      <protection locked="0"/>
    </xf>
    <xf numFmtId="3" fontId="9" fillId="9" borderId="21" xfId="0" applyNumberFormat="1" applyFont="1" applyFill="1" applyBorder="1" applyAlignment="1" applyProtection="1">
      <alignment vertical="center"/>
    </xf>
    <xf numFmtId="3" fontId="9" fillId="9" borderId="45" xfId="0" applyNumberFormat="1" applyFont="1" applyFill="1" applyBorder="1" applyAlignment="1" applyProtection="1">
      <alignment vertical="center"/>
    </xf>
    <xf numFmtId="3" fontId="9" fillId="3" borderId="31" xfId="0" applyNumberFormat="1" applyFont="1" applyFill="1" applyBorder="1" applyAlignment="1" applyProtection="1">
      <alignment vertical="center"/>
    </xf>
    <xf numFmtId="0" fontId="13" fillId="2" borderId="0" xfId="0" applyFont="1" applyFill="1" applyBorder="1" applyAlignment="1" applyProtection="1">
      <alignment vertical="center" wrapText="1"/>
    </xf>
    <xf numFmtId="3" fontId="11" fillId="2" borderId="41" xfId="0" applyNumberFormat="1" applyFont="1" applyFill="1" applyBorder="1" applyAlignment="1" applyProtection="1">
      <alignment horizontal="center" vertical="center"/>
    </xf>
    <xf numFmtId="3" fontId="11" fillId="2" borderId="58" xfId="0" applyNumberFormat="1" applyFont="1" applyFill="1" applyBorder="1" applyAlignment="1" applyProtection="1">
      <alignment vertical="center"/>
    </xf>
    <xf numFmtId="0" fontId="0" fillId="2" borderId="0" xfId="0" applyFill="1" applyBorder="1" applyAlignment="1" applyProtection="1">
      <alignment vertical="center" wrapText="1"/>
    </xf>
    <xf numFmtId="3" fontId="11" fillId="2" borderId="58" xfId="0" applyNumberFormat="1" applyFont="1" applyFill="1" applyBorder="1" applyProtection="1"/>
    <xf numFmtId="3" fontId="11" fillId="2" borderId="3" xfId="0" applyNumberFormat="1" applyFont="1" applyFill="1" applyBorder="1" applyProtection="1"/>
    <xf numFmtId="0" fontId="2" fillId="11" borderId="0" xfId="0" applyFont="1" applyFill="1" applyProtection="1"/>
    <xf numFmtId="0" fontId="2" fillId="11" borderId="0" xfId="0" applyFont="1" applyFill="1" applyBorder="1" applyProtection="1"/>
    <xf numFmtId="0" fontId="6" fillId="11" borderId="0" xfId="0" applyFont="1" applyFill="1" applyBorder="1" applyProtection="1"/>
    <xf numFmtId="0" fontId="1" fillId="0" borderId="0" xfId="0" applyFont="1" applyBorder="1" applyProtection="1"/>
    <xf numFmtId="0" fontId="1" fillId="11" borderId="0" xfId="0" applyFont="1" applyFill="1" applyBorder="1" applyAlignment="1" applyProtection="1">
      <alignment horizontal="center" vertical="center" wrapText="1"/>
    </xf>
    <xf numFmtId="0" fontId="14" fillId="2" borderId="0" xfId="0" applyFont="1" applyFill="1" applyBorder="1" applyAlignment="1" applyProtection="1">
      <alignment horizontal="center" vertical="top"/>
    </xf>
    <xf numFmtId="0" fontId="28" fillId="11" borderId="59" xfId="0" applyFont="1" applyFill="1" applyBorder="1" applyAlignment="1" applyProtection="1">
      <alignment vertical="center"/>
    </xf>
    <xf numFmtId="0" fontId="1" fillId="11" borderId="19" xfId="0" applyFont="1" applyFill="1" applyBorder="1" applyProtection="1"/>
    <xf numFmtId="0" fontId="1" fillId="11" borderId="60" xfId="0" applyFont="1" applyFill="1" applyBorder="1" applyProtection="1"/>
    <xf numFmtId="0" fontId="2" fillId="11" borderId="16" xfId="0" applyFont="1" applyFill="1" applyBorder="1" applyProtection="1"/>
    <xf numFmtId="0" fontId="2" fillId="11" borderId="61" xfId="0" applyFont="1" applyFill="1" applyBorder="1" applyProtection="1"/>
    <xf numFmtId="0" fontId="14" fillId="2" borderId="16" xfId="0" applyFont="1" applyFill="1" applyBorder="1" applyAlignment="1" applyProtection="1">
      <alignment vertical="top"/>
    </xf>
    <xf numFmtId="0" fontId="2" fillId="2" borderId="61" xfId="0" applyFont="1" applyFill="1" applyBorder="1" applyAlignment="1" applyProtection="1">
      <alignment horizontal="right" vertical="center"/>
    </xf>
    <xf numFmtId="0" fontId="2" fillId="0" borderId="16" xfId="0" applyFont="1" applyBorder="1" applyProtection="1"/>
    <xf numFmtId="0" fontId="2" fillId="0" borderId="61" xfId="0" applyFont="1" applyBorder="1" applyProtection="1"/>
    <xf numFmtId="0" fontId="7" fillId="2" borderId="16" xfId="0" applyFont="1" applyFill="1" applyBorder="1" applyAlignment="1" applyProtection="1">
      <alignment vertical="center" wrapText="1"/>
    </xf>
    <xf numFmtId="0" fontId="0" fillId="0" borderId="61" xfId="0" applyBorder="1" applyAlignment="1" applyProtection="1">
      <alignment vertical="center" wrapText="1"/>
    </xf>
    <xf numFmtId="0" fontId="1" fillId="2" borderId="0" xfId="0" applyFont="1" applyFill="1" applyProtection="1"/>
    <xf numFmtId="0" fontId="1" fillId="2" borderId="0" xfId="0" applyFont="1" applyFill="1" applyAlignment="1" applyProtection="1">
      <alignment vertical="top"/>
    </xf>
    <xf numFmtId="0" fontId="1" fillId="2" borderId="0" xfId="0" applyFont="1" applyFill="1" applyAlignment="1" applyProtection="1">
      <alignment horizontal="right" vertical="center"/>
    </xf>
    <xf numFmtId="0" fontId="2" fillId="2" borderId="0" xfId="0" applyFont="1" applyFill="1" applyAlignment="1" applyProtection="1">
      <alignment horizontal="left" vertical="top"/>
    </xf>
    <xf numFmtId="0" fontId="20" fillId="2" borderId="9" xfId="0" applyFont="1" applyFill="1" applyBorder="1" applyAlignment="1" applyProtection="1">
      <alignment horizontal="left" vertical="top"/>
    </xf>
    <xf numFmtId="0" fontId="13" fillId="3" borderId="11" xfId="0" applyFont="1" applyFill="1" applyBorder="1" applyAlignment="1" applyProtection="1">
      <alignment vertical="center" wrapText="1"/>
    </xf>
    <xf numFmtId="0" fontId="2" fillId="9" borderId="0" xfId="0" applyFont="1" applyFill="1" applyProtection="1"/>
    <xf numFmtId="0" fontId="2" fillId="9" borderId="0" xfId="0" applyFont="1" applyFill="1" applyAlignment="1" applyProtection="1">
      <alignment horizontal="left" vertical="top"/>
    </xf>
    <xf numFmtId="0" fontId="2" fillId="9" borderId="0" xfId="0" applyFont="1" applyFill="1" applyAlignment="1" applyProtection="1">
      <alignment vertical="center"/>
    </xf>
    <xf numFmtId="0" fontId="1" fillId="9" borderId="0" xfId="0" applyFont="1" applyFill="1" applyProtection="1"/>
    <xf numFmtId="0" fontId="1" fillId="9" borderId="0" xfId="0" applyFont="1" applyFill="1" applyBorder="1" applyProtection="1"/>
    <xf numFmtId="0" fontId="2" fillId="9" borderId="0" xfId="0" applyFont="1" applyFill="1" applyAlignment="1" applyProtection="1">
      <alignment vertical="top"/>
    </xf>
    <xf numFmtId="0" fontId="2" fillId="9" borderId="0" xfId="0" applyFont="1" applyFill="1" applyBorder="1" applyProtection="1"/>
    <xf numFmtId="0" fontId="6" fillId="9" borderId="0" xfId="0" applyFont="1" applyFill="1" applyProtection="1"/>
    <xf numFmtId="0" fontId="2" fillId="9" borderId="0" xfId="0" applyFont="1" applyFill="1" applyAlignment="1" applyProtection="1"/>
    <xf numFmtId="3" fontId="2" fillId="9" borderId="0" xfId="0" applyNumberFormat="1" applyFont="1" applyFill="1" applyProtection="1"/>
    <xf numFmtId="0" fontId="0" fillId="9" borderId="0" xfId="0" applyFill="1" applyProtection="1"/>
    <xf numFmtId="0" fontId="0" fillId="9" borderId="0" xfId="0" applyFill="1" applyAlignment="1" applyProtection="1">
      <alignment vertical="center"/>
    </xf>
    <xf numFmtId="0" fontId="1" fillId="3" borderId="8" xfId="0" applyFont="1" applyFill="1" applyBorder="1" applyAlignment="1" applyProtection="1">
      <alignment horizontal="center" vertical="top"/>
    </xf>
    <xf numFmtId="2" fontId="17" fillId="3" borderId="15" xfId="0" applyNumberFormat="1" applyFont="1" applyFill="1" applyBorder="1" applyAlignment="1" applyProtection="1">
      <alignment horizontal="center" vertical="center"/>
      <protection hidden="1"/>
    </xf>
    <xf numFmtId="0" fontId="6" fillId="2" borderId="0" xfId="0" applyFont="1" applyFill="1" applyAlignment="1" applyProtection="1">
      <alignment horizontal="right" vertical="center"/>
    </xf>
    <xf numFmtId="0" fontId="7" fillId="2" borderId="62" xfId="0" applyFont="1" applyFill="1" applyBorder="1" applyAlignment="1" applyProtection="1">
      <alignment vertical="top" wrapText="1"/>
    </xf>
    <xf numFmtId="0" fontId="7" fillId="2" borderId="18" xfId="0" applyFont="1" applyFill="1" applyBorder="1" applyAlignment="1" applyProtection="1">
      <alignment vertical="top" wrapText="1"/>
    </xf>
    <xf numFmtId="0" fontId="7" fillId="2" borderId="63" xfId="0" applyFont="1" applyFill="1" applyBorder="1" applyAlignment="1" applyProtection="1">
      <alignment vertical="top" wrapText="1"/>
    </xf>
    <xf numFmtId="0" fontId="13" fillId="3" borderId="5" xfId="0" applyFont="1" applyFill="1" applyBorder="1" applyAlignment="1" applyProtection="1">
      <alignment vertical="center" wrapText="1"/>
    </xf>
    <xf numFmtId="0" fontId="0" fillId="0" borderId="12" xfId="0" applyBorder="1" applyAlignment="1" applyProtection="1"/>
    <xf numFmtId="0" fontId="0" fillId="0" borderId="6" xfId="0" applyBorder="1" applyAlignment="1" applyProtection="1"/>
    <xf numFmtId="0" fontId="0" fillId="0" borderId="8" xfId="0" applyBorder="1" applyAlignment="1" applyProtection="1"/>
    <xf numFmtId="0" fontId="0" fillId="0" borderId="9" xfId="0" applyBorder="1" applyAlignment="1" applyProtection="1"/>
    <xf numFmtId="0" fontId="0" fillId="0" borderId="14" xfId="0" applyBorder="1" applyAlignment="1" applyProtection="1"/>
    <xf numFmtId="0" fontId="9" fillId="3" borderId="23" xfId="0" applyFont="1" applyFill="1" applyBorder="1" applyAlignment="1" applyProtection="1">
      <alignment horizontal="center" wrapText="1"/>
      <protection hidden="1"/>
    </xf>
    <xf numFmtId="0" fontId="9" fillId="3" borderId="30" xfId="0" applyFont="1" applyFill="1" applyBorder="1" applyAlignment="1" applyProtection="1">
      <alignment horizontal="center" wrapText="1"/>
      <protection hidden="1"/>
    </xf>
    <xf numFmtId="0" fontId="7" fillId="2" borderId="8" xfId="0" applyFont="1" applyFill="1" applyBorder="1" applyAlignment="1" applyProtection="1">
      <alignment vertical="top" wrapText="1"/>
    </xf>
    <xf numFmtId="0" fontId="0" fillId="0" borderId="9" xfId="0" applyBorder="1" applyAlignment="1" applyProtection="1">
      <alignment vertical="top" wrapText="1"/>
    </xf>
    <xf numFmtId="0" fontId="0" fillId="0" borderId="14" xfId="0" applyBorder="1" applyAlignment="1" applyProtection="1">
      <alignment vertical="top" wrapText="1"/>
    </xf>
    <xf numFmtId="0" fontId="14" fillId="2" borderId="12" xfId="0" applyFont="1" applyFill="1" applyBorder="1" applyAlignment="1" applyProtection="1">
      <alignment horizontal="center"/>
    </xf>
    <xf numFmtId="0" fontId="14" fillId="0" borderId="12" xfId="0" applyFont="1" applyBorder="1" applyAlignment="1" applyProtection="1">
      <alignment horizontal="center"/>
    </xf>
    <xf numFmtId="0" fontId="13" fillId="3" borderId="10" xfId="0" applyFont="1" applyFill="1" applyBorder="1" applyAlignment="1" applyProtection="1">
      <alignment vertical="center" wrapText="1"/>
    </xf>
    <xf numFmtId="0" fontId="0" fillId="0" borderId="11" xfId="0" applyBorder="1" applyAlignment="1" applyProtection="1">
      <alignment vertical="center" wrapText="1"/>
    </xf>
    <xf numFmtId="0" fontId="14" fillId="2" borderId="10" xfId="0" applyFont="1" applyFill="1" applyBorder="1" applyAlignment="1" applyProtection="1">
      <alignment horizontal="left" vertical="center" wrapText="1"/>
    </xf>
    <xf numFmtId="0" fontId="0" fillId="2" borderId="11" xfId="0" applyFill="1" applyBorder="1" applyAlignment="1" applyProtection="1">
      <alignment horizontal="left" vertical="center" wrapText="1"/>
    </xf>
    <xf numFmtId="0" fontId="0" fillId="0" borderId="7" xfId="0" applyBorder="1" applyAlignment="1" applyProtection="1">
      <alignment vertical="center" wrapText="1"/>
    </xf>
    <xf numFmtId="0" fontId="11" fillId="2" borderId="0" xfId="0" applyFont="1" applyFill="1" applyBorder="1" applyAlignment="1" applyProtection="1">
      <alignment vertical="center" wrapText="1"/>
    </xf>
    <xf numFmtId="0" fontId="12" fillId="2" borderId="0" xfId="0" applyFont="1" applyFill="1" applyAlignment="1" applyProtection="1">
      <alignment vertical="center" wrapText="1"/>
    </xf>
    <xf numFmtId="0" fontId="14" fillId="2" borderId="9" xfId="0" applyFont="1" applyFill="1" applyBorder="1" applyAlignment="1" applyProtection="1">
      <alignment vertical="center" wrapText="1"/>
    </xf>
    <xf numFmtId="0" fontId="14" fillId="2" borderId="11" xfId="0" applyFont="1" applyFill="1" applyBorder="1" applyAlignment="1" applyProtection="1">
      <alignment vertical="center" wrapText="1"/>
    </xf>
    <xf numFmtId="0" fontId="7" fillId="2" borderId="48" xfId="0" applyFont="1" applyFill="1" applyBorder="1" applyAlignment="1" applyProtection="1">
      <alignment vertical="top" wrapText="1"/>
    </xf>
    <xf numFmtId="0" fontId="0" fillId="0" borderId="49" xfId="0" applyBorder="1" applyAlignment="1" applyProtection="1">
      <alignment vertical="top" wrapText="1"/>
    </xf>
    <xf numFmtId="0" fontId="0" fillId="0" borderId="50" xfId="0" applyBorder="1" applyAlignment="1" applyProtection="1">
      <alignment vertical="top" wrapText="1"/>
    </xf>
    <xf numFmtId="0" fontId="11" fillId="4" borderId="9" xfId="0" applyFont="1" applyFill="1" applyBorder="1" applyAlignment="1" applyProtection="1">
      <alignment vertical="center" wrapText="1"/>
      <protection locked="0"/>
    </xf>
    <xf numFmtId="0" fontId="0" fillId="0" borderId="9" xfId="0" applyBorder="1" applyAlignment="1" applyProtection="1">
      <alignment vertical="center" wrapText="1"/>
      <protection locked="0"/>
    </xf>
    <xf numFmtId="0" fontId="11" fillId="2" borderId="0" xfId="0" applyFont="1" applyFill="1" applyBorder="1" applyAlignment="1" applyProtection="1">
      <alignment horizontal="left" vertical="center" wrapText="1"/>
    </xf>
    <xf numFmtId="0" fontId="8" fillId="4" borderId="46" xfId="0" applyFont="1" applyFill="1" applyBorder="1" applyAlignment="1" applyProtection="1">
      <alignment horizontal="center" vertical="center" wrapText="1"/>
      <protection locked="0"/>
    </xf>
    <xf numFmtId="0" fontId="8" fillId="4" borderId="47" xfId="0" applyFont="1" applyFill="1" applyBorder="1" applyAlignment="1" applyProtection="1">
      <alignment horizontal="center" vertical="center" wrapText="1"/>
      <protection locked="0"/>
    </xf>
    <xf numFmtId="0" fontId="7" fillId="2" borderId="51" xfId="0" applyFont="1" applyFill="1" applyBorder="1" applyAlignment="1" applyProtection="1">
      <alignment vertical="top" wrapText="1"/>
    </xf>
    <xf numFmtId="0" fontId="0" fillId="0" borderId="52" xfId="0" applyBorder="1" applyAlignment="1" applyProtection="1">
      <alignment vertical="top" wrapText="1"/>
    </xf>
    <xf numFmtId="0" fontId="0" fillId="0" borderId="53" xfId="0" applyBorder="1" applyAlignment="1" applyProtection="1">
      <alignment vertical="top" wrapText="1"/>
    </xf>
    <xf numFmtId="0" fontId="11" fillId="4" borderId="0" xfId="0" applyFont="1" applyFill="1" applyBorder="1" applyAlignment="1" applyProtection="1">
      <alignment horizontal="left" vertical="center" wrapText="1"/>
      <protection locked="0"/>
    </xf>
    <xf numFmtId="0" fontId="7" fillId="2" borderId="4" xfId="0" applyFont="1" applyFill="1" applyBorder="1" applyAlignment="1" applyProtection="1">
      <alignment vertical="top" wrapText="1"/>
    </xf>
    <xf numFmtId="0" fontId="0" fillId="0" borderId="0" xfId="0" applyBorder="1" applyAlignment="1" applyProtection="1">
      <alignment vertical="top" wrapText="1"/>
    </xf>
    <xf numFmtId="0" fontId="0" fillId="0" borderId="1" xfId="0" applyBorder="1" applyAlignment="1" applyProtection="1">
      <alignment vertical="top" wrapText="1"/>
    </xf>
    <xf numFmtId="0" fontId="7" fillId="2" borderId="5" xfId="0" applyFont="1" applyFill="1" applyBorder="1" applyAlignment="1" applyProtection="1">
      <alignment vertical="top" wrapText="1"/>
    </xf>
    <xf numFmtId="0" fontId="0" fillId="0" borderId="12" xfId="0" applyBorder="1" applyAlignment="1" applyProtection="1">
      <alignment vertical="top" wrapText="1"/>
    </xf>
    <xf numFmtId="0" fontId="0" fillId="0" borderId="6" xfId="0" applyBorder="1" applyAlignment="1" applyProtection="1">
      <alignment vertical="top" wrapText="1"/>
    </xf>
    <xf numFmtId="0" fontId="9" fillId="3" borderId="5" xfId="0" applyFont="1" applyFill="1" applyBorder="1" applyAlignment="1" applyProtection="1">
      <alignment horizontal="center" wrapText="1"/>
      <protection hidden="1"/>
    </xf>
    <xf numFmtId="0" fontId="9" fillId="3" borderId="6" xfId="0" applyFont="1" applyFill="1" applyBorder="1" applyAlignment="1" applyProtection="1">
      <alignment horizontal="center" wrapText="1"/>
      <protection hidden="1"/>
    </xf>
    <xf numFmtId="0" fontId="11" fillId="4" borderId="0" xfId="0" applyFont="1" applyFill="1" applyBorder="1" applyAlignment="1" applyProtection="1">
      <alignment vertical="center" wrapText="1"/>
      <protection locked="0"/>
    </xf>
    <xf numFmtId="0" fontId="0" fillId="0" borderId="0" xfId="0" applyBorder="1" applyAlignment="1" applyProtection="1">
      <alignment vertical="center" wrapText="1"/>
      <protection locked="0"/>
    </xf>
    <xf numFmtId="0" fontId="7" fillId="2" borderId="12" xfId="0" applyFont="1" applyFill="1" applyBorder="1" applyAlignment="1" applyProtection="1">
      <alignment vertical="top" wrapText="1"/>
    </xf>
    <xf numFmtId="0" fontId="7" fillId="2" borderId="6" xfId="0" applyFont="1" applyFill="1" applyBorder="1" applyAlignment="1" applyProtection="1">
      <alignment vertical="top" wrapText="1"/>
    </xf>
    <xf numFmtId="0" fontId="11" fillId="2" borderId="0" xfId="0" applyFont="1" applyFill="1" applyBorder="1" applyAlignment="1" applyProtection="1">
      <alignment vertical="top" wrapText="1"/>
    </xf>
    <xf numFmtId="0" fontId="1" fillId="0" borderId="11" xfId="0" applyFont="1" applyBorder="1" applyAlignment="1" applyProtection="1">
      <alignment vertical="center" wrapText="1"/>
    </xf>
    <xf numFmtId="0" fontId="1" fillId="2" borderId="10" xfId="0" applyFont="1" applyFill="1" applyBorder="1" applyAlignment="1" applyProtection="1">
      <alignment horizontal="left" vertical="center" wrapText="1"/>
    </xf>
    <xf numFmtId="0" fontId="8" fillId="4" borderId="46" xfId="0" applyFont="1" applyFill="1" applyBorder="1" applyAlignment="1" applyProtection="1">
      <alignment vertical="center" wrapText="1"/>
      <protection locked="0"/>
    </xf>
    <xf numFmtId="0" fontId="8" fillId="4" borderId="47" xfId="0" applyFont="1" applyFill="1" applyBorder="1" applyAlignment="1" applyProtection="1">
      <alignment vertical="center" wrapText="1"/>
      <protection locked="0"/>
    </xf>
    <xf numFmtId="0" fontId="29" fillId="2" borderId="9" xfId="0" applyFont="1" applyFill="1" applyBorder="1" applyAlignment="1" applyProtection="1">
      <alignment horizontal="left" vertical="top" wrapText="1"/>
    </xf>
    <xf numFmtId="0" fontId="29" fillId="2" borderId="9" xfId="0" applyFont="1" applyFill="1" applyBorder="1" applyAlignment="1" applyProtection="1">
      <alignment horizontal="left" vertical="top"/>
    </xf>
    <xf numFmtId="0" fontId="29" fillId="0" borderId="9" xfId="0" applyFont="1" applyBorder="1" applyAlignment="1" applyProtection="1">
      <alignment horizontal="left" vertical="top"/>
    </xf>
    <xf numFmtId="0" fontId="1" fillId="2" borderId="12" xfId="0" applyFont="1" applyFill="1" applyBorder="1" applyAlignment="1" applyProtection="1">
      <alignment horizontal="center" vertical="center" wrapText="1"/>
    </xf>
    <xf numFmtId="0" fontId="13" fillId="3" borderId="11" xfId="0" applyFont="1" applyFill="1" applyBorder="1" applyAlignment="1" applyProtection="1">
      <alignment vertical="center" wrapText="1"/>
    </xf>
    <xf numFmtId="0" fontId="0" fillId="3" borderId="11" xfId="0" applyFill="1" applyBorder="1" applyAlignment="1" applyProtection="1">
      <alignment vertical="center" wrapText="1"/>
    </xf>
    <xf numFmtId="49" fontId="17" fillId="4" borderId="10" xfId="0" applyNumberFormat="1" applyFont="1" applyFill="1" applyBorder="1" applyAlignment="1" applyProtection="1">
      <alignment horizontal="center" vertical="center"/>
    </xf>
    <xf numFmtId="49" fontId="17" fillId="4" borderId="7" xfId="0" applyNumberFormat="1" applyFont="1" applyFill="1" applyBorder="1" applyAlignment="1" applyProtection="1">
      <alignment horizontal="center" vertical="center"/>
    </xf>
    <xf numFmtId="49" fontId="17" fillId="2" borderId="0" xfId="0" applyNumberFormat="1" applyFont="1" applyFill="1" applyBorder="1" applyAlignment="1" applyProtection="1">
      <alignment horizontal="center" vertical="center"/>
    </xf>
    <xf numFmtId="0" fontId="0" fillId="0" borderId="1" xfId="0" applyBorder="1" applyAlignment="1" applyProtection="1">
      <alignment vertical="center"/>
    </xf>
    <xf numFmtId="0" fontId="11" fillId="2" borderId="0" xfId="0" applyFont="1" applyFill="1" applyBorder="1" applyAlignment="1" applyProtection="1">
      <alignment vertical="center" wrapText="1"/>
      <protection hidden="1"/>
    </xf>
    <xf numFmtId="0" fontId="0" fillId="0" borderId="0" xfId="0" applyAlignment="1" applyProtection="1">
      <alignment vertical="center"/>
      <protection hidden="1"/>
    </xf>
    <xf numFmtId="0" fontId="13" fillId="5" borderId="12" xfId="0" applyFont="1" applyFill="1" applyBorder="1" applyAlignment="1" applyProtection="1">
      <alignment vertical="center" wrapText="1"/>
    </xf>
    <xf numFmtId="0" fontId="13" fillId="0" borderId="12" xfId="0" applyFont="1" applyBorder="1" applyAlignment="1" applyProtection="1">
      <alignment vertical="center" wrapText="1"/>
    </xf>
    <xf numFmtId="0" fontId="13" fillId="0" borderId="6" xfId="0" applyFont="1" applyBorder="1" applyAlignment="1" applyProtection="1">
      <alignment vertical="center" wrapText="1"/>
    </xf>
    <xf numFmtId="0" fontId="13" fillId="0" borderId="0" xfId="0" applyFont="1" applyAlignment="1" applyProtection="1">
      <alignment vertical="center" wrapText="1"/>
    </xf>
    <xf numFmtId="0" fontId="13" fillId="0" borderId="1" xfId="0" applyFont="1" applyBorder="1" applyAlignment="1" applyProtection="1">
      <alignment vertical="center" wrapText="1"/>
    </xf>
    <xf numFmtId="0" fontId="13" fillId="0" borderId="9" xfId="0" applyFont="1" applyBorder="1" applyAlignment="1" applyProtection="1">
      <alignment vertical="center" wrapText="1"/>
    </xf>
    <xf numFmtId="0" fontId="13" fillId="0" borderId="14" xfId="0" applyFont="1" applyBorder="1" applyAlignment="1" applyProtection="1">
      <alignment vertical="center" wrapText="1"/>
    </xf>
    <xf numFmtId="49" fontId="9" fillId="5" borderId="5" xfId="0" applyNumberFormat="1" applyFont="1" applyFill="1" applyBorder="1" applyAlignment="1" applyProtection="1">
      <alignment vertical="top" wrapText="1"/>
    </xf>
    <xf numFmtId="49" fontId="0" fillId="0" borderId="12" xfId="0" applyNumberFormat="1" applyBorder="1" applyAlignment="1" applyProtection="1">
      <alignment vertical="top" wrapText="1"/>
    </xf>
    <xf numFmtId="49" fontId="0" fillId="0" borderId="4" xfId="0" applyNumberFormat="1" applyBorder="1" applyAlignment="1" applyProtection="1">
      <alignment vertical="top" wrapText="1"/>
    </xf>
    <xf numFmtId="49" fontId="0" fillId="0" borderId="0" xfId="0" applyNumberFormat="1" applyAlignment="1" applyProtection="1">
      <alignment vertical="top" wrapText="1"/>
    </xf>
    <xf numFmtId="49" fontId="0" fillId="0" borderId="8" xfId="0" applyNumberFormat="1" applyBorder="1" applyAlignment="1" applyProtection="1">
      <alignment vertical="top" wrapText="1"/>
    </xf>
    <xf numFmtId="49" fontId="0" fillId="0" borderId="9" xfId="0" applyNumberFormat="1" applyBorder="1" applyAlignment="1" applyProtection="1">
      <alignment vertical="top" wrapText="1"/>
    </xf>
    <xf numFmtId="0" fontId="12" fillId="3" borderId="8" xfId="0" applyFont="1" applyFill="1" applyBorder="1" applyAlignment="1" applyProtection="1">
      <alignment horizontal="center" vertical="top"/>
    </xf>
    <xf numFmtId="0" fontId="12" fillId="3" borderId="14" xfId="0" applyFont="1" applyFill="1" applyBorder="1" applyAlignment="1" applyProtection="1">
      <alignment horizontal="center" vertical="top"/>
    </xf>
    <xf numFmtId="49" fontId="9" fillId="6" borderId="5" xfId="0" applyNumberFormat="1" applyFont="1" applyFill="1" applyBorder="1" applyAlignment="1" applyProtection="1">
      <alignment vertical="top" wrapText="1"/>
    </xf>
    <xf numFmtId="49" fontId="0" fillId="6" borderId="12" xfId="0" applyNumberFormat="1" applyFill="1" applyBorder="1" applyAlignment="1" applyProtection="1">
      <alignment vertical="top" wrapText="1"/>
    </xf>
    <xf numFmtId="49" fontId="0" fillId="6" borderId="4" xfId="0" applyNumberFormat="1" applyFill="1" applyBorder="1" applyAlignment="1" applyProtection="1">
      <alignment vertical="top" wrapText="1"/>
    </xf>
    <xf numFmtId="49" fontId="0" fillId="6" borderId="0" xfId="0" applyNumberFormat="1" applyFill="1" applyAlignment="1" applyProtection="1">
      <alignment vertical="top" wrapText="1"/>
    </xf>
    <xf numFmtId="49" fontId="0" fillId="6" borderId="8" xfId="0" applyNumberFormat="1" applyFill="1" applyBorder="1" applyAlignment="1" applyProtection="1">
      <alignment vertical="top" wrapText="1"/>
    </xf>
    <xf numFmtId="49" fontId="0" fillId="6" borderId="9" xfId="0" applyNumberFormat="1" applyFill="1" applyBorder="1" applyAlignment="1" applyProtection="1">
      <alignment vertical="top" wrapText="1"/>
    </xf>
    <xf numFmtId="0" fontId="9" fillId="7" borderId="5" xfId="0" applyFont="1" applyFill="1" applyBorder="1" applyAlignment="1" applyProtection="1">
      <alignment vertical="center"/>
    </xf>
    <xf numFmtId="0" fontId="1" fillId="7" borderId="12" xfId="0" applyFont="1" applyFill="1" applyBorder="1" applyAlignment="1" applyProtection="1">
      <alignment vertical="center"/>
    </xf>
    <xf numFmtId="0" fontId="1" fillId="7" borderId="8" xfId="0" applyFont="1" applyFill="1" applyBorder="1" applyAlignment="1" applyProtection="1">
      <alignment vertical="center"/>
    </xf>
    <xf numFmtId="0" fontId="1" fillId="7" borderId="9" xfId="0" applyFont="1" applyFill="1" applyBorder="1" applyAlignment="1" applyProtection="1">
      <alignment vertical="center"/>
    </xf>
    <xf numFmtId="0" fontId="12" fillId="2" borderId="0"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11" fillId="2" borderId="56" xfId="0" applyFont="1" applyFill="1" applyBorder="1" applyAlignment="1" applyProtection="1">
      <alignment horizontal="center" textRotation="90"/>
    </xf>
    <xf numFmtId="0" fontId="11" fillId="2" borderId="7" xfId="0" applyFont="1" applyFill="1" applyBorder="1" applyAlignment="1" applyProtection="1">
      <alignment horizontal="center" textRotation="90"/>
    </xf>
    <xf numFmtId="0" fontId="12" fillId="2" borderId="0" xfId="0" applyFont="1" applyFill="1" applyBorder="1" applyAlignment="1" applyProtection="1">
      <alignment vertical="top" wrapText="1"/>
    </xf>
    <xf numFmtId="0" fontId="12" fillId="2" borderId="1" xfId="0" applyFont="1" applyFill="1" applyBorder="1" applyAlignment="1" applyProtection="1">
      <alignment vertical="top" wrapText="1"/>
    </xf>
    <xf numFmtId="0" fontId="11" fillId="2" borderId="15" xfId="0" applyFont="1" applyFill="1" applyBorder="1" applyAlignment="1" applyProtection="1">
      <alignment horizontal="center" textRotation="90"/>
    </xf>
    <xf numFmtId="0" fontId="4" fillId="2" borderId="15" xfId="0" applyFont="1" applyFill="1" applyBorder="1" applyAlignment="1" applyProtection="1">
      <alignment horizontal="center" textRotation="90"/>
    </xf>
    <xf numFmtId="0" fontId="11" fillId="2" borderId="0" xfId="0" applyFont="1" applyFill="1" applyBorder="1" applyAlignment="1" applyProtection="1">
      <alignment vertical="top" wrapText="1"/>
      <protection hidden="1"/>
    </xf>
    <xf numFmtId="0" fontId="0" fillId="0" borderId="0" xfId="0" applyAlignment="1" applyProtection="1">
      <alignment vertical="top"/>
      <protection hidden="1"/>
    </xf>
    <xf numFmtId="0" fontId="11" fillId="2" borderId="57" xfId="0" applyFont="1" applyFill="1" applyBorder="1" applyAlignment="1" applyProtection="1">
      <alignment horizontal="center" textRotation="90"/>
    </xf>
    <xf numFmtId="0" fontId="9" fillId="5" borderId="5" xfId="0" applyFont="1" applyFill="1" applyBorder="1" applyAlignment="1" applyProtection="1">
      <alignment vertical="center" wrapText="1"/>
    </xf>
    <xf numFmtId="0" fontId="10" fillId="5" borderId="12" xfId="0" applyFont="1" applyFill="1" applyBorder="1" applyAlignment="1" applyProtection="1">
      <alignment vertical="center" wrapText="1"/>
    </xf>
    <xf numFmtId="0" fontId="10" fillId="5" borderId="6"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10" fillId="5" borderId="9" xfId="0" applyFont="1" applyFill="1" applyBorder="1" applyAlignment="1" applyProtection="1">
      <alignment vertical="center" wrapText="1"/>
    </xf>
    <xf numFmtId="0" fontId="10" fillId="5" borderId="14" xfId="0" applyFont="1" applyFill="1" applyBorder="1" applyAlignment="1" applyProtection="1">
      <alignment vertical="center" wrapText="1"/>
    </xf>
    <xf numFmtId="0" fontId="12" fillId="3" borderId="24" xfId="0" applyFont="1" applyFill="1" applyBorder="1" applyAlignment="1" applyProtection="1">
      <alignment horizontal="center" vertical="top"/>
    </xf>
    <xf numFmtId="0" fontId="12" fillId="3" borderId="25" xfId="0" applyFont="1" applyFill="1" applyBorder="1" applyAlignment="1" applyProtection="1">
      <alignment horizontal="center" vertical="top"/>
    </xf>
    <xf numFmtId="0" fontId="11" fillId="2" borderId="1" xfId="0" applyFont="1" applyFill="1" applyBorder="1" applyAlignment="1" applyProtection="1">
      <alignment vertical="top" wrapText="1"/>
    </xf>
    <xf numFmtId="0" fontId="12" fillId="2" borderId="0" xfId="0" applyFont="1" applyFill="1" applyAlignment="1" applyProtection="1">
      <alignment vertical="top" wrapText="1"/>
    </xf>
    <xf numFmtId="2" fontId="17" fillId="3" borderId="10" xfId="0" applyNumberFormat="1" applyFont="1" applyFill="1" applyBorder="1" applyAlignment="1" applyProtection="1">
      <alignment horizontal="center" vertical="center"/>
      <protection hidden="1"/>
    </xf>
    <xf numFmtId="2" fontId="17" fillId="3" borderId="7" xfId="0" applyNumberFormat="1" applyFont="1" applyFill="1" applyBorder="1" applyAlignment="1" applyProtection="1">
      <alignment horizontal="center" vertical="center"/>
      <protection hidden="1"/>
    </xf>
    <xf numFmtId="0" fontId="0" fillId="0" borderId="0" xfId="0" applyAlignment="1" applyProtection="1">
      <alignment vertical="center"/>
    </xf>
    <xf numFmtId="0" fontId="0" fillId="3" borderId="10" xfId="0" applyNumberFormat="1" applyFill="1" applyBorder="1" applyAlignment="1" applyProtection="1">
      <alignment horizontal="left" vertical="center"/>
      <protection hidden="1"/>
    </xf>
    <xf numFmtId="0" fontId="0" fillId="3" borderId="11" xfId="0" applyNumberFormat="1" applyFill="1" applyBorder="1" applyAlignment="1" applyProtection="1">
      <alignment horizontal="left" vertical="center"/>
      <protection hidden="1"/>
    </xf>
    <xf numFmtId="0" fontId="0" fillId="3" borderId="11" xfId="0" applyNumberFormat="1" applyFill="1" applyBorder="1" applyAlignment="1" applyProtection="1">
      <alignment vertical="center"/>
      <protection hidden="1"/>
    </xf>
    <xf numFmtId="0" fontId="0" fillId="3" borderId="7" xfId="0" applyNumberFormat="1" applyFill="1" applyBorder="1" applyAlignment="1" applyProtection="1">
      <alignment vertical="center"/>
      <protection hidden="1"/>
    </xf>
    <xf numFmtId="0" fontId="13" fillId="2" borderId="10" xfId="0" applyFont="1" applyFill="1" applyBorder="1" applyAlignment="1" applyProtection="1">
      <alignment vertical="center" wrapText="1"/>
    </xf>
    <xf numFmtId="0" fontId="13" fillId="0" borderId="11" xfId="0" applyFont="1" applyBorder="1" applyAlignment="1" applyProtection="1">
      <alignment vertical="center" wrapText="1"/>
    </xf>
    <xf numFmtId="49" fontId="11" fillId="2" borderId="4" xfId="0" applyNumberFormat="1" applyFont="1" applyFill="1" applyBorder="1" applyAlignment="1" applyProtection="1">
      <alignment vertical="top"/>
    </xf>
    <xf numFmtId="49" fontId="0" fillId="0" borderId="0" xfId="0" applyNumberFormat="1" applyAlignment="1" applyProtection="1">
      <alignment vertical="top"/>
    </xf>
    <xf numFmtId="0" fontId="11" fillId="2" borderId="0" xfId="0" applyFont="1" applyFill="1" applyBorder="1" applyAlignment="1" applyProtection="1">
      <alignment wrapText="1"/>
    </xf>
    <xf numFmtId="0" fontId="0" fillId="0" borderId="0" xfId="0" applyAlignment="1" applyProtection="1"/>
    <xf numFmtId="0" fontId="0" fillId="2" borderId="11" xfId="0" applyFill="1" applyBorder="1" applyAlignment="1" applyProtection="1">
      <alignment vertical="center" wrapText="1"/>
    </xf>
    <xf numFmtId="0" fontId="7" fillId="2" borderId="10" xfId="0" applyFont="1" applyFill="1" applyBorder="1" applyAlignment="1" applyProtection="1">
      <alignment vertical="center" wrapText="1"/>
    </xf>
    <xf numFmtId="0" fontId="9" fillId="3" borderId="5" xfId="0" applyFont="1" applyFill="1" applyBorder="1" applyAlignment="1" applyProtection="1">
      <alignment horizontal="center" vertical="center" wrapText="1"/>
    </xf>
    <xf numFmtId="0" fontId="10" fillId="3" borderId="6" xfId="0" applyFont="1" applyFill="1" applyBorder="1" applyAlignment="1" applyProtection="1">
      <alignment horizontal="center" vertical="center"/>
    </xf>
    <xf numFmtId="0" fontId="12" fillId="3" borderId="8" xfId="0" applyFont="1" applyFill="1" applyBorder="1" applyAlignment="1" applyProtection="1">
      <alignment horizontal="center" vertical="center"/>
    </xf>
    <xf numFmtId="0" fontId="12" fillId="3" borderId="14" xfId="0" applyFont="1" applyFill="1" applyBorder="1" applyAlignment="1" applyProtection="1">
      <alignment horizontal="center" vertical="center"/>
    </xf>
    <xf numFmtId="0" fontId="1" fillId="2" borderId="0" xfId="0" applyFont="1" applyFill="1" applyBorder="1" applyAlignment="1" applyProtection="1">
      <alignment vertical="top" wrapText="1"/>
    </xf>
    <xf numFmtId="0" fontId="1" fillId="2" borderId="1" xfId="0" applyFont="1" applyFill="1" applyBorder="1" applyAlignment="1" applyProtection="1">
      <alignment vertical="top" wrapText="1"/>
    </xf>
    <xf numFmtId="0" fontId="11" fillId="4" borderId="0" xfId="0" applyFont="1" applyFill="1" applyBorder="1" applyAlignment="1" applyProtection="1">
      <alignment horizontal="justify" vertical="top" wrapText="1"/>
      <protection locked="0"/>
    </xf>
    <xf numFmtId="49" fontId="11" fillId="2" borderId="4" xfId="0" applyNumberFormat="1" applyFont="1" applyFill="1" applyBorder="1" applyAlignment="1" applyProtection="1">
      <alignment vertical="center"/>
    </xf>
    <xf numFmtId="49" fontId="0" fillId="0" borderId="0" xfId="0" applyNumberFormat="1" applyAlignment="1" applyProtection="1">
      <alignment vertical="center"/>
    </xf>
    <xf numFmtId="0" fontId="11" fillId="2" borderId="4" xfId="0" quotePrefix="1" applyFont="1" applyFill="1" applyBorder="1" applyAlignment="1" applyProtection="1">
      <alignment horizontal="center"/>
    </xf>
    <xf numFmtId="0" fontId="11" fillId="2" borderId="0" xfId="0" applyFont="1" applyFill="1" applyBorder="1" applyAlignment="1" applyProtection="1">
      <alignment horizontal="center"/>
    </xf>
    <xf numFmtId="0" fontId="1" fillId="2" borderId="0" xfId="0" applyFont="1" applyFill="1" applyBorder="1" applyAlignment="1" applyProtection="1">
      <alignment vertical="center" wrapText="1"/>
    </xf>
    <xf numFmtId="0" fontId="1" fillId="2" borderId="1" xfId="0" applyFont="1" applyFill="1" applyBorder="1" applyAlignment="1" applyProtection="1">
      <alignment vertical="center" wrapText="1"/>
    </xf>
    <xf numFmtId="0" fontId="11" fillId="4" borderId="9" xfId="0" applyFont="1" applyFill="1" applyBorder="1" applyAlignment="1" applyProtection="1">
      <alignment horizontal="justify" vertical="top" wrapText="1"/>
      <protection locked="0"/>
    </xf>
    <xf numFmtId="0" fontId="4" fillId="2" borderId="7" xfId="0" applyFont="1" applyFill="1" applyBorder="1" applyAlignment="1" applyProtection="1">
      <alignment horizontal="center" textRotation="90"/>
    </xf>
    <xf numFmtId="0" fontId="11" fillId="2" borderId="0" xfId="0" applyFont="1" applyFill="1" applyBorder="1" applyAlignment="1" applyProtection="1">
      <alignment horizontal="left" vertical="top" wrapText="1"/>
      <protection hidden="1"/>
    </xf>
    <xf numFmtId="0" fontId="9" fillId="6" borderId="5" xfId="0" applyFont="1" applyFill="1" applyBorder="1" applyAlignment="1" applyProtection="1">
      <alignment vertical="center"/>
    </xf>
    <xf numFmtId="0" fontId="10" fillId="6" borderId="12" xfId="0" applyFont="1" applyFill="1" applyBorder="1" applyAlignment="1" applyProtection="1">
      <alignment vertical="center"/>
    </xf>
    <xf numFmtId="0" fontId="10" fillId="6" borderId="6" xfId="0" applyFont="1" applyFill="1" applyBorder="1" applyAlignment="1" applyProtection="1">
      <alignment vertical="center"/>
    </xf>
    <xf numFmtId="0" fontId="10" fillId="6" borderId="8" xfId="0" applyFont="1" applyFill="1" applyBorder="1" applyAlignment="1" applyProtection="1">
      <alignment vertical="center"/>
    </xf>
    <xf numFmtId="0" fontId="10" fillId="6" borderId="9" xfId="0" applyFont="1" applyFill="1" applyBorder="1" applyAlignment="1" applyProtection="1">
      <alignment vertical="center"/>
    </xf>
    <xf numFmtId="0" fontId="10" fillId="6" borderId="14" xfId="0" applyFont="1" applyFill="1" applyBorder="1" applyAlignment="1" applyProtection="1">
      <alignment vertical="center"/>
    </xf>
    <xf numFmtId="0" fontId="11" fillId="2" borderId="1" xfId="0" applyFont="1" applyFill="1" applyBorder="1" applyAlignment="1" applyProtection="1">
      <alignment horizontal="left" vertical="center" wrapText="1"/>
    </xf>
    <xf numFmtId="49" fontId="0" fillId="0" borderId="0" xfId="0" applyNumberFormat="1" applyFill="1" applyBorder="1" applyAlignment="1" applyProtection="1">
      <alignment horizontal="center" vertical="top" wrapText="1"/>
    </xf>
    <xf numFmtId="0" fontId="13" fillId="6" borderId="12" xfId="0" applyFont="1" applyFill="1" applyBorder="1" applyAlignment="1" applyProtection="1">
      <alignment vertical="center" wrapText="1"/>
    </xf>
    <xf numFmtId="0" fontId="13" fillId="6" borderId="6" xfId="0" applyFont="1" applyFill="1" applyBorder="1" applyAlignment="1" applyProtection="1">
      <alignment vertical="center" wrapText="1"/>
    </xf>
    <xf numFmtId="0" fontId="13" fillId="6" borderId="0" xfId="0" applyFont="1" applyFill="1" applyAlignment="1" applyProtection="1">
      <alignment vertical="center" wrapText="1"/>
    </xf>
    <xf numFmtId="0" fontId="13" fillId="6" borderId="1" xfId="0" applyFont="1" applyFill="1" applyBorder="1" applyAlignment="1" applyProtection="1">
      <alignment vertical="center" wrapText="1"/>
    </xf>
    <xf numFmtId="0" fontId="13" fillId="6" borderId="9" xfId="0" applyFont="1" applyFill="1" applyBorder="1" applyAlignment="1" applyProtection="1">
      <alignment vertical="center" wrapText="1"/>
    </xf>
    <xf numFmtId="0" fontId="13" fillId="6" borderId="14" xfId="0" applyFont="1" applyFill="1" applyBorder="1" applyAlignment="1" applyProtection="1">
      <alignment vertical="center" wrapText="1"/>
    </xf>
    <xf numFmtId="0" fontId="1" fillId="6" borderId="12" xfId="0" applyFont="1" applyFill="1" applyBorder="1" applyAlignment="1" applyProtection="1">
      <alignment vertical="center"/>
    </xf>
    <xf numFmtId="0" fontId="1" fillId="6" borderId="8" xfId="0" applyFont="1" applyFill="1" applyBorder="1" applyAlignment="1" applyProtection="1">
      <alignment vertical="center"/>
    </xf>
    <xf numFmtId="0" fontId="1" fillId="6" borderId="9" xfId="0" applyFont="1" applyFill="1" applyBorder="1" applyAlignment="1" applyProtection="1">
      <alignment vertical="center"/>
    </xf>
    <xf numFmtId="49" fontId="9" fillId="7" borderId="5" xfId="0" applyNumberFormat="1" applyFont="1" applyFill="1" applyBorder="1" applyAlignment="1" applyProtection="1">
      <alignment vertical="top" wrapText="1"/>
    </xf>
    <xf numFmtId="49" fontId="0" fillId="7" borderId="12" xfId="0" applyNumberFormat="1" applyFill="1" applyBorder="1" applyAlignment="1" applyProtection="1">
      <alignment vertical="top" wrapText="1"/>
    </xf>
    <xf numFmtId="49" fontId="0" fillId="7" borderId="4" xfId="0" applyNumberFormat="1" applyFill="1" applyBorder="1" applyAlignment="1" applyProtection="1">
      <alignment vertical="top" wrapText="1"/>
    </xf>
    <xf numFmtId="49" fontId="0" fillId="7" borderId="0" xfId="0" applyNumberFormat="1" applyFill="1" applyAlignment="1" applyProtection="1">
      <alignment vertical="top" wrapText="1"/>
    </xf>
    <xf numFmtId="49" fontId="0" fillId="7" borderId="8" xfId="0" applyNumberFormat="1" applyFill="1" applyBorder="1" applyAlignment="1" applyProtection="1">
      <alignment vertical="top" wrapText="1"/>
    </xf>
    <xf numFmtId="49" fontId="0" fillId="7" borderId="9" xfId="0" applyNumberFormat="1" applyFill="1" applyBorder="1" applyAlignment="1" applyProtection="1">
      <alignment vertical="top" wrapText="1"/>
    </xf>
    <xf numFmtId="0" fontId="13" fillId="7" borderId="12" xfId="0" applyFont="1" applyFill="1" applyBorder="1" applyAlignment="1" applyProtection="1">
      <alignment vertical="center" wrapText="1"/>
    </xf>
    <xf numFmtId="0" fontId="13" fillId="7" borderId="6" xfId="0" applyFont="1" applyFill="1" applyBorder="1" applyAlignment="1" applyProtection="1">
      <alignment vertical="center" wrapText="1"/>
    </xf>
    <xf numFmtId="0" fontId="13" fillId="7" borderId="0" xfId="0" applyFont="1" applyFill="1" applyAlignment="1" applyProtection="1">
      <alignment vertical="center" wrapText="1"/>
    </xf>
    <xf numFmtId="0" fontId="13" fillId="7" borderId="1" xfId="0" applyFont="1" applyFill="1" applyBorder="1" applyAlignment="1" applyProtection="1">
      <alignment vertical="center" wrapText="1"/>
    </xf>
    <xf numFmtId="0" fontId="13" fillId="7" borderId="9" xfId="0" applyFont="1" applyFill="1" applyBorder="1" applyAlignment="1" applyProtection="1">
      <alignment vertical="center" wrapText="1"/>
    </xf>
    <xf numFmtId="0" fontId="13" fillId="7" borderId="14" xfId="0" applyFont="1" applyFill="1" applyBorder="1" applyAlignment="1" applyProtection="1">
      <alignment vertical="center" wrapText="1"/>
    </xf>
    <xf numFmtId="3" fontId="9" fillId="3" borderId="10" xfId="0" applyNumberFormat="1" applyFont="1" applyFill="1" applyBorder="1" applyAlignment="1" applyProtection="1">
      <alignment horizontal="center" wrapText="1"/>
      <protection hidden="1"/>
    </xf>
    <xf numFmtId="0" fontId="9" fillId="3" borderId="7" xfId="0" applyFont="1" applyFill="1" applyBorder="1" applyAlignment="1" applyProtection="1">
      <alignment horizontal="center" wrapText="1"/>
      <protection hidden="1"/>
    </xf>
    <xf numFmtId="3" fontId="9" fillId="3" borderId="54" xfId="0" applyNumberFormat="1" applyFont="1" applyFill="1" applyBorder="1" applyAlignment="1" applyProtection="1">
      <alignment horizontal="center" wrapText="1"/>
      <protection hidden="1"/>
    </xf>
    <xf numFmtId="0" fontId="9" fillId="3" borderId="55" xfId="0" applyFont="1" applyFill="1" applyBorder="1" applyAlignment="1" applyProtection="1">
      <alignment horizontal="center" wrapText="1"/>
      <protection hidden="1"/>
    </xf>
    <xf numFmtId="0" fontId="0" fillId="3" borderId="7" xfId="0" applyNumberFormat="1" applyFill="1" applyBorder="1" applyAlignment="1" applyProtection="1">
      <alignment horizontal="left" vertical="center"/>
      <protection hidden="1"/>
    </xf>
    <xf numFmtId="0" fontId="8" fillId="3" borderId="10" xfId="0" applyFont="1" applyFill="1" applyBorder="1" applyAlignment="1" applyProtection="1">
      <alignment horizontal="center" vertical="center"/>
    </xf>
    <xf numFmtId="0" fontId="8" fillId="3" borderId="11" xfId="0" applyFont="1" applyFill="1" applyBorder="1" applyAlignment="1" applyProtection="1">
      <alignment horizontal="center" vertical="center"/>
    </xf>
    <xf numFmtId="0" fontId="8" fillId="3" borderId="7" xfId="0" applyFont="1" applyFill="1" applyBorder="1" applyAlignment="1" applyProtection="1">
      <alignment horizontal="center" vertical="center"/>
    </xf>
    <xf numFmtId="0" fontId="13" fillId="3" borderId="2" xfId="0" applyFont="1" applyFill="1" applyBorder="1" applyAlignment="1" applyProtection="1">
      <alignment horizontal="center" vertical="top" wrapText="1"/>
    </xf>
    <xf numFmtId="0" fontId="0" fillId="0" borderId="13" xfId="0" applyBorder="1" applyAlignment="1" applyProtection="1">
      <alignment horizontal="center" vertical="top"/>
    </xf>
    <xf numFmtId="0" fontId="13" fillId="3" borderId="2" xfId="0" applyFont="1" applyFill="1" applyBorder="1" applyAlignment="1" applyProtection="1">
      <alignment horizontal="center" vertical="center"/>
    </xf>
    <xf numFmtId="0" fontId="13" fillId="3" borderId="13" xfId="0" applyFont="1" applyFill="1" applyBorder="1" applyAlignment="1" applyProtection="1">
      <alignment horizontal="center" vertical="center"/>
    </xf>
    <xf numFmtId="0" fontId="13" fillId="3" borderId="13" xfId="0" applyFont="1" applyFill="1" applyBorder="1" applyAlignment="1" applyProtection="1">
      <alignment horizontal="center" vertical="top" wrapText="1"/>
    </xf>
    <xf numFmtId="0" fontId="0" fillId="0" borderId="13" xfId="0" applyBorder="1" applyAlignment="1" applyProtection="1">
      <alignment horizontal="center" vertical="top" wrapText="1"/>
    </xf>
    <xf numFmtId="0" fontId="13" fillId="3" borderId="15" xfId="0" applyFont="1" applyFill="1" applyBorder="1" applyAlignment="1" applyProtection="1">
      <alignment horizontal="center" vertical="center"/>
    </xf>
    <xf numFmtId="0" fontId="10" fillId="2" borderId="0" xfId="0" applyFont="1" applyFill="1" applyBorder="1" applyAlignment="1" applyProtection="1">
      <alignment vertical="top" wrapText="1"/>
    </xf>
    <xf numFmtId="0" fontId="9" fillId="3" borderId="5" xfId="0" applyFont="1" applyFill="1" applyBorder="1" applyAlignment="1" applyProtection="1">
      <alignment horizontal="center" vertical="center" wrapText="1"/>
      <protection hidden="1"/>
    </xf>
    <xf numFmtId="0" fontId="0" fillId="0" borderId="6" xfId="0" applyBorder="1" applyAlignment="1" applyProtection="1">
      <alignment vertical="center"/>
      <protection hidden="1"/>
    </xf>
    <xf numFmtId="0" fontId="0" fillId="0" borderId="8" xfId="0" applyBorder="1" applyAlignment="1" applyProtection="1">
      <alignment vertical="center"/>
      <protection hidden="1"/>
    </xf>
    <xf numFmtId="0" fontId="0" fillId="0" borderId="14" xfId="0" applyBorder="1" applyAlignment="1" applyProtection="1">
      <alignment vertical="center"/>
      <protection hidden="1"/>
    </xf>
    <xf numFmtId="0" fontId="10" fillId="2" borderId="1" xfId="0" applyFont="1" applyFill="1" applyBorder="1" applyAlignment="1" applyProtection="1">
      <alignment vertical="top" wrapText="1"/>
    </xf>
    <xf numFmtId="0" fontId="11" fillId="4" borderId="0" xfId="0" applyFont="1" applyFill="1" applyBorder="1" applyAlignment="1" applyProtection="1">
      <alignment vertical="top" wrapText="1"/>
    </xf>
    <xf numFmtId="0" fontId="9" fillId="3" borderId="5" xfId="0" applyFont="1" applyFill="1" applyBorder="1" applyAlignment="1" applyProtection="1">
      <alignment vertical="center"/>
    </xf>
    <xf numFmtId="0" fontId="10" fillId="3" borderId="12" xfId="0" applyFont="1" applyFill="1" applyBorder="1" applyAlignment="1" applyProtection="1">
      <alignment vertical="center"/>
    </xf>
    <xf numFmtId="0" fontId="10" fillId="3" borderId="8" xfId="0" applyFont="1" applyFill="1" applyBorder="1" applyAlignment="1" applyProtection="1">
      <alignment vertical="center"/>
    </xf>
    <xf numFmtId="0" fontId="10" fillId="3" borderId="9" xfId="0" applyFont="1" applyFill="1" applyBorder="1" applyAlignment="1" applyProtection="1">
      <alignment vertical="center"/>
    </xf>
    <xf numFmtId="0" fontId="11" fillId="2" borderId="8" xfId="0" applyFont="1" applyFill="1" applyBorder="1" applyAlignment="1" applyProtection="1">
      <alignment vertical="top" wrapText="1"/>
      <protection hidden="1"/>
    </xf>
    <xf numFmtId="0" fontId="11" fillId="2" borderId="9" xfId="0" applyFont="1" applyFill="1" applyBorder="1" applyAlignment="1" applyProtection="1">
      <alignment vertical="top" wrapText="1"/>
      <protection hidden="1"/>
    </xf>
    <xf numFmtId="0" fontId="11" fillId="2" borderId="14" xfId="0" applyFont="1" applyFill="1" applyBorder="1" applyAlignment="1" applyProtection="1">
      <alignment vertical="top" wrapText="1"/>
      <protection hidden="1"/>
    </xf>
    <xf numFmtId="0" fontId="11" fillId="2" borderId="5" xfId="0" applyFont="1" applyFill="1" applyBorder="1" applyAlignment="1" applyProtection="1">
      <alignment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wmf"/></Relationships>
</file>

<file path=xl/drawings/_rels/drawing3.xml.rels><?xml version="1.0" encoding="UTF-8" standalone="yes"?>
<Relationships xmlns="http://schemas.openxmlformats.org/package/2006/relationships"><Relationship Id="rId1" Type="http://schemas.openxmlformats.org/officeDocument/2006/relationships/image" Target="../media/image2.wmf"/></Relationships>
</file>

<file path=xl/drawings/_rels/drawing4.xml.rels><?xml version="1.0" encoding="UTF-8" standalone="yes"?>
<Relationships xmlns="http://schemas.openxmlformats.org/package/2006/relationships"><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twoCellAnchor editAs="oneCell">
    <xdr:from>
      <xdr:col>12</xdr:col>
      <xdr:colOff>786252</xdr:colOff>
      <xdr:row>1</xdr:row>
      <xdr:rowOff>194843</xdr:rowOff>
    </xdr:from>
    <xdr:to>
      <xdr:col>19</xdr:col>
      <xdr:colOff>773783</xdr:colOff>
      <xdr:row>3</xdr:row>
      <xdr:rowOff>231835</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63102" y="194843"/>
          <a:ext cx="2159231" cy="6656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390525</xdr:colOff>
      <xdr:row>2</xdr:row>
      <xdr:rowOff>0</xdr:rowOff>
    </xdr:from>
    <xdr:to>
      <xdr:col>21</xdr:col>
      <xdr:colOff>19050</xdr:colOff>
      <xdr:row>2</xdr:row>
      <xdr:rowOff>0</xdr:rowOff>
    </xdr:to>
    <xdr:pic>
      <xdr:nvPicPr>
        <xdr:cNvPr id="1190" name="Picture 2">
          <a:extLst>
            <a:ext uri="{FF2B5EF4-FFF2-40B4-BE49-F238E27FC236}">
              <a16:creationId xmlns:a16="http://schemas.microsoft.com/office/drawing/2014/main" id="{00000000-0008-0000-0100-0000A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48475" y="180975"/>
          <a:ext cx="1628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2</xdr:row>
      <xdr:rowOff>0</xdr:rowOff>
    </xdr:from>
    <xdr:to>
      <xdr:col>8</xdr:col>
      <xdr:colOff>19050</xdr:colOff>
      <xdr:row>2</xdr:row>
      <xdr:rowOff>0</xdr:rowOff>
    </xdr:to>
    <xdr:pic>
      <xdr:nvPicPr>
        <xdr:cNvPr id="13023" name="Picture 1">
          <a:extLst>
            <a:ext uri="{FF2B5EF4-FFF2-40B4-BE49-F238E27FC236}">
              <a16:creationId xmlns:a16="http://schemas.microsoft.com/office/drawing/2014/main" id="{00000000-0008-0000-0200-0000DF3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19975" y="180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2</xdr:row>
      <xdr:rowOff>0</xdr:rowOff>
    </xdr:from>
    <xdr:to>
      <xdr:col>8</xdr:col>
      <xdr:colOff>19050</xdr:colOff>
      <xdr:row>2</xdr:row>
      <xdr:rowOff>0</xdr:rowOff>
    </xdr:to>
    <xdr:pic>
      <xdr:nvPicPr>
        <xdr:cNvPr id="13024" name="Picture 2">
          <a:extLst>
            <a:ext uri="{FF2B5EF4-FFF2-40B4-BE49-F238E27FC236}">
              <a16:creationId xmlns:a16="http://schemas.microsoft.com/office/drawing/2014/main" id="{00000000-0008-0000-0200-0000E03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19975" y="180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9</xdr:row>
      <xdr:rowOff>0</xdr:rowOff>
    </xdr:from>
    <xdr:to>
      <xdr:col>8</xdr:col>
      <xdr:colOff>19050</xdr:colOff>
      <xdr:row>9</xdr:row>
      <xdr:rowOff>0</xdr:rowOff>
    </xdr:to>
    <xdr:pic>
      <xdr:nvPicPr>
        <xdr:cNvPr id="13025" name="Picture 1">
          <a:extLst>
            <a:ext uri="{FF2B5EF4-FFF2-40B4-BE49-F238E27FC236}">
              <a16:creationId xmlns:a16="http://schemas.microsoft.com/office/drawing/2014/main" id="{00000000-0008-0000-0200-0000E13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19975" y="22669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9</xdr:row>
      <xdr:rowOff>0</xdr:rowOff>
    </xdr:from>
    <xdr:to>
      <xdr:col>8</xdr:col>
      <xdr:colOff>19050</xdr:colOff>
      <xdr:row>9</xdr:row>
      <xdr:rowOff>0</xdr:rowOff>
    </xdr:to>
    <xdr:pic>
      <xdr:nvPicPr>
        <xdr:cNvPr id="13026" name="Picture 2">
          <a:extLst>
            <a:ext uri="{FF2B5EF4-FFF2-40B4-BE49-F238E27FC236}">
              <a16:creationId xmlns:a16="http://schemas.microsoft.com/office/drawing/2014/main" id="{00000000-0008-0000-0200-0000E23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19975" y="22669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16</xdr:row>
      <xdr:rowOff>0</xdr:rowOff>
    </xdr:from>
    <xdr:to>
      <xdr:col>8</xdr:col>
      <xdr:colOff>19050</xdr:colOff>
      <xdr:row>16</xdr:row>
      <xdr:rowOff>0</xdr:rowOff>
    </xdr:to>
    <xdr:pic>
      <xdr:nvPicPr>
        <xdr:cNvPr id="13027" name="Picture 1">
          <a:extLst>
            <a:ext uri="{FF2B5EF4-FFF2-40B4-BE49-F238E27FC236}">
              <a16:creationId xmlns:a16="http://schemas.microsoft.com/office/drawing/2014/main" id="{00000000-0008-0000-0200-0000E33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19975" y="40576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16</xdr:row>
      <xdr:rowOff>0</xdr:rowOff>
    </xdr:from>
    <xdr:to>
      <xdr:col>8</xdr:col>
      <xdr:colOff>19050</xdr:colOff>
      <xdr:row>16</xdr:row>
      <xdr:rowOff>0</xdr:rowOff>
    </xdr:to>
    <xdr:pic>
      <xdr:nvPicPr>
        <xdr:cNvPr id="13028" name="Picture 2">
          <a:extLst>
            <a:ext uri="{FF2B5EF4-FFF2-40B4-BE49-F238E27FC236}">
              <a16:creationId xmlns:a16="http://schemas.microsoft.com/office/drawing/2014/main" id="{00000000-0008-0000-0200-0000E43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19975" y="40576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2</xdr:row>
      <xdr:rowOff>19050</xdr:rowOff>
    </xdr:from>
    <xdr:to>
      <xdr:col>11</xdr:col>
      <xdr:colOff>19050</xdr:colOff>
      <xdr:row>2</xdr:row>
      <xdr:rowOff>19050</xdr:rowOff>
    </xdr:to>
    <xdr:pic>
      <xdr:nvPicPr>
        <xdr:cNvPr id="13029" name="Picture 1">
          <a:extLst>
            <a:ext uri="{FF2B5EF4-FFF2-40B4-BE49-F238E27FC236}">
              <a16:creationId xmlns:a16="http://schemas.microsoft.com/office/drawing/2014/main" id="{00000000-0008-0000-0200-0000E53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15575" y="3619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2</xdr:row>
      <xdr:rowOff>0</xdr:rowOff>
    </xdr:from>
    <xdr:to>
      <xdr:col>10</xdr:col>
      <xdr:colOff>19050</xdr:colOff>
      <xdr:row>2</xdr:row>
      <xdr:rowOff>0</xdr:rowOff>
    </xdr:to>
    <xdr:pic>
      <xdr:nvPicPr>
        <xdr:cNvPr id="13030" name="Picture 2">
          <a:extLst>
            <a:ext uri="{FF2B5EF4-FFF2-40B4-BE49-F238E27FC236}">
              <a16:creationId xmlns:a16="http://schemas.microsoft.com/office/drawing/2014/main" id="{00000000-0008-0000-0200-0000E63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0225" y="180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16</xdr:row>
      <xdr:rowOff>0</xdr:rowOff>
    </xdr:from>
    <xdr:to>
      <xdr:col>8</xdr:col>
      <xdr:colOff>19050</xdr:colOff>
      <xdr:row>16</xdr:row>
      <xdr:rowOff>0</xdr:rowOff>
    </xdr:to>
    <xdr:pic>
      <xdr:nvPicPr>
        <xdr:cNvPr id="13031" name="Picture 1">
          <a:extLst>
            <a:ext uri="{FF2B5EF4-FFF2-40B4-BE49-F238E27FC236}">
              <a16:creationId xmlns:a16="http://schemas.microsoft.com/office/drawing/2014/main" id="{00000000-0008-0000-0200-0000E73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19975" y="40576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16</xdr:row>
      <xdr:rowOff>0</xdr:rowOff>
    </xdr:from>
    <xdr:to>
      <xdr:col>8</xdr:col>
      <xdr:colOff>19050</xdr:colOff>
      <xdr:row>16</xdr:row>
      <xdr:rowOff>0</xdr:rowOff>
    </xdr:to>
    <xdr:pic>
      <xdr:nvPicPr>
        <xdr:cNvPr id="13032" name="Picture 2">
          <a:extLst>
            <a:ext uri="{FF2B5EF4-FFF2-40B4-BE49-F238E27FC236}">
              <a16:creationId xmlns:a16="http://schemas.microsoft.com/office/drawing/2014/main" id="{00000000-0008-0000-0200-0000E83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19975" y="40576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390525</xdr:colOff>
      <xdr:row>2</xdr:row>
      <xdr:rowOff>0</xdr:rowOff>
    </xdr:from>
    <xdr:to>
      <xdr:col>21</xdr:col>
      <xdr:colOff>19050</xdr:colOff>
      <xdr:row>2</xdr:row>
      <xdr:rowOff>0</xdr:rowOff>
    </xdr:to>
    <xdr:pic>
      <xdr:nvPicPr>
        <xdr:cNvPr id="9601" name="Picture 1">
          <a:extLst>
            <a:ext uri="{FF2B5EF4-FFF2-40B4-BE49-F238E27FC236}">
              <a16:creationId xmlns:a16="http://schemas.microsoft.com/office/drawing/2014/main" id="{00000000-0008-0000-0300-0000812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96075" y="180975"/>
          <a:ext cx="1628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390525</xdr:colOff>
      <xdr:row>2</xdr:row>
      <xdr:rowOff>0</xdr:rowOff>
    </xdr:from>
    <xdr:to>
      <xdr:col>21</xdr:col>
      <xdr:colOff>19050</xdr:colOff>
      <xdr:row>2</xdr:row>
      <xdr:rowOff>0</xdr:rowOff>
    </xdr:to>
    <xdr:pic>
      <xdr:nvPicPr>
        <xdr:cNvPr id="9602" name="Picture 2">
          <a:extLst>
            <a:ext uri="{FF2B5EF4-FFF2-40B4-BE49-F238E27FC236}">
              <a16:creationId xmlns:a16="http://schemas.microsoft.com/office/drawing/2014/main" id="{00000000-0008-0000-0300-0000822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96075" y="180975"/>
          <a:ext cx="1628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390525</xdr:colOff>
      <xdr:row>2</xdr:row>
      <xdr:rowOff>0</xdr:rowOff>
    </xdr:from>
    <xdr:to>
      <xdr:col>21</xdr:col>
      <xdr:colOff>19050</xdr:colOff>
      <xdr:row>2</xdr:row>
      <xdr:rowOff>0</xdr:rowOff>
    </xdr:to>
    <xdr:pic>
      <xdr:nvPicPr>
        <xdr:cNvPr id="9603" name="Picture 1">
          <a:extLst>
            <a:ext uri="{FF2B5EF4-FFF2-40B4-BE49-F238E27FC236}">
              <a16:creationId xmlns:a16="http://schemas.microsoft.com/office/drawing/2014/main" id="{00000000-0008-0000-0300-0000832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96075" y="180975"/>
          <a:ext cx="1628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390525</xdr:colOff>
      <xdr:row>2</xdr:row>
      <xdr:rowOff>0</xdr:rowOff>
    </xdr:from>
    <xdr:to>
      <xdr:col>21</xdr:col>
      <xdr:colOff>19050</xdr:colOff>
      <xdr:row>2</xdr:row>
      <xdr:rowOff>0</xdr:rowOff>
    </xdr:to>
    <xdr:pic>
      <xdr:nvPicPr>
        <xdr:cNvPr id="9604" name="Picture 2">
          <a:extLst>
            <a:ext uri="{FF2B5EF4-FFF2-40B4-BE49-F238E27FC236}">
              <a16:creationId xmlns:a16="http://schemas.microsoft.com/office/drawing/2014/main" id="{00000000-0008-0000-0300-0000842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96075" y="180975"/>
          <a:ext cx="1628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HH\HH-Vollzug\Zusch&#252;sse\Kulturamt\Institutionelle%20F&#246;rderung\Muster-Formular-Anlagen_instit-Foerderung\Verwendungsnachweise\VNW%20institutionelle%20F&#246;rderung%20inkl%20WiPlan_vereinfach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wendungsnachweis"/>
      <sheetName val="Anlage 1"/>
      <sheetName val="Anlage 2"/>
      <sheetName val="Anlage 3"/>
    </sheetNames>
    <sheetDataSet>
      <sheetData sheetId="0" refreshError="1"/>
      <sheetData sheetId="1" refreshError="1"/>
      <sheetData sheetId="2" refreshError="1">
        <row r="3">
          <cell r="F3" t="str">
            <v/>
          </cell>
        </row>
      </sheetData>
      <sheetData sheetId="3"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V83"/>
  <sheetViews>
    <sheetView showGridLines="0" showRowColHeaders="0" showZeros="0" tabSelected="1" zoomScaleNormal="100" zoomScaleSheetLayoutView="100" workbookViewId="0">
      <selection activeCell="G13" sqref="G13:T13"/>
    </sheetView>
  </sheetViews>
  <sheetFormatPr baseColWidth="10" defaultColWidth="11.42578125" defaultRowHeight="14.25" x14ac:dyDescent="0.2"/>
  <cols>
    <col min="1" max="1" width="11.42578125" style="417"/>
    <col min="2" max="2" width="10.7109375" style="417" customWidth="1"/>
    <col min="3" max="3" width="1.140625" style="417" customWidth="1"/>
    <col min="4" max="4" width="2.140625" style="417" customWidth="1"/>
    <col min="5" max="5" width="6.140625" style="417" customWidth="1"/>
    <col min="6" max="6" width="7.42578125" style="417" customWidth="1"/>
    <col min="7" max="7" width="31.42578125" style="417" customWidth="1"/>
    <col min="8" max="8" width="2.85546875" style="417" customWidth="1"/>
    <col min="9" max="9" width="12.7109375" style="417" customWidth="1"/>
    <col min="10" max="10" width="1" style="417" customWidth="1"/>
    <col min="11" max="11" width="0.140625" style="417" hidden="1" customWidth="1"/>
    <col min="12" max="12" width="2.85546875" style="417" customWidth="1"/>
    <col min="13" max="13" width="12.7109375" style="417" customWidth="1"/>
    <col min="14" max="14" width="1" style="417" customWidth="1"/>
    <col min="15" max="15" width="2.5703125" style="417" customWidth="1"/>
    <col min="16" max="16" width="12.7109375" style="417" customWidth="1"/>
    <col min="17" max="17" width="1" style="417" customWidth="1"/>
    <col min="18" max="18" width="3.28515625" style="417" hidden="1" customWidth="1"/>
    <col min="19" max="19" width="2.5703125" style="417" customWidth="1"/>
    <col min="20" max="20" width="12.7109375" style="417" customWidth="1"/>
    <col min="21" max="21" width="1" style="417" customWidth="1"/>
    <col min="22" max="22" width="10.7109375" style="417" customWidth="1"/>
    <col min="23" max="16384" width="11.42578125" style="417"/>
  </cols>
  <sheetData>
    <row r="1" spans="2:22" ht="20.100000000000001" customHeight="1" x14ac:dyDescent="0.2"/>
    <row r="2" spans="2:22" ht="20.100000000000001" customHeight="1" x14ac:dyDescent="0.2">
      <c r="B2" s="1"/>
      <c r="C2" s="1"/>
      <c r="D2" s="1"/>
      <c r="E2" s="1"/>
      <c r="F2" s="1"/>
      <c r="G2" s="1"/>
      <c r="H2" s="1"/>
      <c r="I2" s="1"/>
      <c r="J2" s="1"/>
      <c r="K2" s="1"/>
      <c r="L2" s="1"/>
      <c r="M2" s="1"/>
      <c r="N2" s="1"/>
      <c r="O2" s="1"/>
      <c r="P2" s="1"/>
      <c r="Q2" s="1"/>
      <c r="R2" s="1"/>
      <c r="S2" s="1"/>
      <c r="T2" s="1"/>
      <c r="U2" s="1"/>
      <c r="V2" s="1"/>
    </row>
    <row r="3" spans="2:22" ht="30" customHeight="1" x14ac:dyDescent="0.2">
      <c r="B3" s="1"/>
      <c r="C3" s="3" t="s">
        <v>157</v>
      </c>
      <c r="D3" s="196"/>
      <c r="E3" s="1"/>
      <c r="F3" s="1"/>
      <c r="G3" s="1"/>
      <c r="H3" s="1"/>
      <c r="I3" s="1"/>
      <c r="J3" s="1"/>
      <c r="K3" s="1"/>
      <c r="L3" s="1"/>
      <c r="M3" s="1"/>
      <c r="N3" s="1"/>
      <c r="O3" s="1"/>
      <c r="P3" s="1"/>
      <c r="Q3" s="1"/>
      <c r="R3" s="1"/>
      <c r="S3" s="1"/>
      <c r="T3" s="1"/>
      <c r="U3" s="197"/>
      <c r="V3" s="1"/>
    </row>
    <row r="4" spans="2:22" s="418" customFormat="1" ht="20.100000000000001" customHeight="1" x14ac:dyDescent="0.2">
      <c r="B4" s="414"/>
      <c r="C4" s="486" t="s">
        <v>158</v>
      </c>
      <c r="D4" s="487"/>
      <c r="E4" s="487"/>
      <c r="F4" s="487"/>
      <c r="G4" s="487"/>
      <c r="H4" s="487"/>
      <c r="I4" s="487"/>
      <c r="J4" s="487"/>
      <c r="K4" s="487"/>
      <c r="L4" s="487"/>
      <c r="M4" s="488"/>
      <c r="N4" s="488"/>
      <c r="O4" s="488"/>
      <c r="P4" s="488"/>
      <c r="Q4" s="488"/>
      <c r="R4" s="488"/>
      <c r="S4" s="488"/>
      <c r="T4" s="488"/>
      <c r="U4" s="415"/>
      <c r="V4" s="414"/>
    </row>
    <row r="5" spans="2:22" s="419" customFormat="1" ht="35.1" customHeight="1" x14ac:dyDescent="0.2">
      <c r="B5" s="3"/>
      <c r="C5" s="132" t="s">
        <v>85</v>
      </c>
      <c r="D5" s="130"/>
      <c r="E5" s="131"/>
      <c r="F5" s="131"/>
      <c r="G5" s="131"/>
      <c r="H5" s="200"/>
      <c r="I5" s="200"/>
      <c r="J5" s="200"/>
      <c r="K5" s="200"/>
      <c r="L5" s="200"/>
      <c r="M5" s="200"/>
      <c r="N5" s="200"/>
      <c r="O5" s="200"/>
      <c r="P5" s="200"/>
      <c r="Q5" s="200"/>
      <c r="R5" s="201"/>
      <c r="S5" s="201"/>
      <c r="T5" s="201"/>
      <c r="U5" s="202"/>
      <c r="V5" s="3"/>
    </row>
    <row r="6" spans="2:22" s="419" customFormat="1" ht="20.100000000000001" customHeight="1" x14ac:dyDescent="0.2">
      <c r="B6" s="3"/>
      <c r="C6" s="133" t="s">
        <v>86</v>
      </c>
      <c r="D6" s="2"/>
      <c r="E6" s="3"/>
      <c r="F6" s="3"/>
      <c r="G6" s="3"/>
      <c r="H6" s="200"/>
      <c r="I6" s="200"/>
      <c r="J6" s="200"/>
      <c r="K6" s="200"/>
      <c r="L6" s="200"/>
      <c r="M6" s="203"/>
      <c r="N6" s="494"/>
      <c r="O6" s="494"/>
      <c r="P6" s="204"/>
      <c r="Q6" s="494"/>
      <c r="R6" s="494"/>
      <c r="S6" s="495"/>
      <c r="T6" s="492" t="s">
        <v>156</v>
      </c>
      <c r="U6" s="493"/>
      <c r="V6" s="3"/>
    </row>
    <row r="7" spans="2:22" s="419" customFormat="1" ht="9.9499999999999993" customHeight="1" x14ac:dyDescent="0.2">
      <c r="B7" s="3"/>
      <c r="C7" s="6"/>
      <c r="D7" s="2"/>
      <c r="E7" s="3"/>
      <c r="F7" s="3"/>
      <c r="G7" s="3"/>
      <c r="H7" s="200"/>
      <c r="I7" s="200"/>
      <c r="J7" s="200"/>
      <c r="K7" s="200"/>
      <c r="L7" s="200"/>
      <c r="M7" s="200"/>
      <c r="N7" s="200"/>
      <c r="O7" s="200"/>
      <c r="P7" s="200"/>
      <c r="Q7" s="200"/>
      <c r="R7" s="201"/>
      <c r="S7" s="201"/>
      <c r="T7" s="201"/>
      <c r="U7" s="205"/>
      <c r="V7" s="3"/>
    </row>
    <row r="8" spans="2:22" s="419" customFormat="1" ht="15" customHeight="1" x14ac:dyDescent="0.2">
      <c r="B8" s="3"/>
      <c r="C8" s="6"/>
      <c r="D8" s="2"/>
      <c r="E8" s="3"/>
      <c r="F8" s="3"/>
      <c r="G8" s="3"/>
      <c r="H8" s="200"/>
      <c r="I8" s="200"/>
      <c r="J8" s="200"/>
      <c r="K8" s="200"/>
      <c r="L8" s="200"/>
      <c r="M8" s="200"/>
      <c r="N8" s="200"/>
      <c r="O8" s="200"/>
      <c r="P8" s="200"/>
      <c r="Q8" s="200"/>
      <c r="R8" s="201"/>
      <c r="S8" s="201"/>
      <c r="T8" s="201"/>
      <c r="U8" s="431" t="str">
        <f>CONCATENATE("Abgabefrist: 31.05.",T6+1)</f>
        <v>Abgabefrist: 31.05.2025</v>
      </c>
      <c r="V8" s="3"/>
    </row>
    <row r="9" spans="2:22" ht="12" customHeight="1" x14ac:dyDescent="0.2">
      <c r="B9" s="1"/>
      <c r="C9" s="93" t="s">
        <v>44</v>
      </c>
      <c r="D9" s="92"/>
      <c r="E9" s="92"/>
      <c r="F9" s="92"/>
      <c r="G9" s="92"/>
      <c r="H9" s="92"/>
      <c r="I9" s="92"/>
      <c r="J9" s="92"/>
      <c r="K9" s="92"/>
      <c r="L9" s="92"/>
      <c r="M9" s="92"/>
      <c r="N9" s="92"/>
      <c r="O9" s="92"/>
      <c r="P9" s="92"/>
      <c r="Q9" s="92"/>
      <c r="R9" s="92"/>
      <c r="S9" s="92"/>
      <c r="T9" s="92"/>
      <c r="U9" s="92"/>
      <c r="V9" s="1"/>
    </row>
    <row r="10" spans="2:22" s="419" customFormat="1" ht="5.0999999999999996" customHeight="1" x14ac:dyDescent="0.2">
      <c r="B10" s="3"/>
      <c r="C10" s="6"/>
      <c r="D10" s="2"/>
      <c r="E10" s="3"/>
      <c r="F10" s="3"/>
      <c r="G10" s="3"/>
      <c r="H10" s="200"/>
      <c r="I10" s="200"/>
      <c r="J10" s="200"/>
      <c r="K10" s="200"/>
      <c r="L10" s="200"/>
      <c r="M10" s="200"/>
      <c r="N10" s="200"/>
      <c r="O10" s="200"/>
      <c r="P10" s="200"/>
      <c r="Q10" s="200"/>
      <c r="R10" s="201"/>
      <c r="S10" s="201"/>
      <c r="T10" s="201"/>
      <c r="U10" s="91"/>
      <c r="V10" s="3"/>
    </row>
    <row r="11" spans="2:22" s="419" customFormat="1" ht="27" customHeight="1" x14ac:dyDescent="0.2">
      <c r="B11" s="3"/>
      <c r="C11" s="448" t="s">
        <v>120</v>
      </c>
      <c r="D11" s="490"/>
      <c r="E11" s="490"/>
      <c r="F11" s="490"/>
      <c r="G11" s="490"/>
      <c r="H11" s="490"/>
      <c r="I11" s="490"/>
      <c r="J11" s="490"/>
      <c r="K11" s="490"/>
      <c r="L11" s="490"/>
      <c r="M11" s="491"/>
      <c r="N11" s="491"/>
      <c r="O11" s="491"/>
      <c r="P11" s="491"/>
      <c r="Q11" s="126"/>
      <c r="R11" s="126"/>
      <c r="S11" s="126"/>
      <c r="T11" s="126"/>
      <c r="U11" s="207"/>
      <c r="V11" s="3"/>
    </row>
    <row r="12" spans="2:22" s="419" customFormat="1" ht="6.75" customHeight="1" x14ac:dyDescent="0.2">
      <c r="B12" s="3"/>
      <c r="C12" s="472"/>
      <c r="D12" s="473"/>
      <c r="E12" s="473"/>
      <c r="F12" s="473"/>
      <c r="G12" s="473"/>
      <c r="H12" s="473"/>
      <c r="I12" s="473"/>
      <c r="J12" s="473"/>
      <c r="K12" s="473"/>
      <c r="L12" s="473"/>
      <c r="M12" s="473"/>
      <c r="N12" s="473"/>
      <c r="O12" s="473"/>
      <c r="P12" s="473"/>
      <c r="Q12" s="473"/>
      <c r="R12" s="473"/>
      <c r="S12" s="473"/>
      <c r="T12" s="473"/>
      <c r="U12" s="474"/>
      <c r="V12" s="3"/>
    </row>
    <row r="13" spans="2:22" s="419" customFormat="1" ht="22.5" customHeight="1" x14ac:dyDescent="0.2">
      <c r="B13" s="3"/>
      <c r="C13" s="150"/>
      <c r="D13" s="453" t="s">
        <v>0</v>
      </c>
      <c r="E13" s="453"/>
      <c r="F13" s="453"/>
      <c r="G13" s="468"/>
      <c r="H13" s="468"/>
      <c r="I13" s="468"/>
      <c r="J13" s="468"/>
      <c r="K13" s="468"/>
      <c r="L13" s="468"/>
      <c r="M13" s="468"/>
      <c r="N13" s="468"/>
      <c r="O13" s="468"/>
      <c r="P13" s="468"/>
      <c r="Q13" s="468"/>
      <c r="R13" s="468"/>
      <c r="S13" s="468"/>
      <c r="T13" s="468"/>
      <c r="U13" s="208"/>
      <c r="V13" s="3"/>
    </row>
    <row r="14" spans="2:22" s="419" customFormat="1" ht="6.75" customHeight="1" x14ac:dyDescent="0.2">
      <c r="B14" s="3"/>
      <c r="C14" s="457"/>
      <c r="D14" s="458"/>
      <c r="E14" s="458"/>
      <c r="F14" s="458"/>
      <c r="G14" s="458"/>
      <c r="H14" s="458"/>
      <c r="I14" s="458"/>
      <c r="J14" s="458"/>
      <c r="K14" s="458"/>
      <c r="L14" s="458"/>
      <c r="M14" s="458"/>
      <c r="N14" s="458"/>
      <c r="O14" s="458"/>
      <c r="P14" s="458"/>
      <c r="Q14" s="458"/>
      <c r="R14" s="458"/>
      <c r="S14" s="458"/>
      <c r="T14" s="458"/>
      <c r="U14" s="459"/>
      <c r="V14" s="3"/>
    </row>
    <row r="15" spans="2:22" s="419" customFormat="1" ht="6.75" customHeight="1" x14ac:dyDescent="0.2">
      <c r="B15" s="3"/>
      <c r="C15" s="465"/>
      <c r="D15" s="466"/>
      <c r="E15" s="466"/>
      <c r="F15" s="466"/>
      <c r="G15" s="466"/>
      <c r="H15" s="466"/>
      <c r="I15" s="466"/>
      <c r="J15" s="466"/>
      <c r="K15" s="466"/>
      <c r="L15" s="466"/>
      <c r="M15" s="466"/>
      <c r="N15" s="466"/>
      <c r="O15" s="466"/>
      <c r="P15" s="466"/>
      <c r="Q15" s="466"/>
      <c r="R15" s="466"/>
      <c r="S15" s="466"/>
      <c r="T15" s="466"/>
      <c r="U15" s="467"/>
      <c r="V15" s="3"/>
    </row>
    <row r="16" spans="2:22" s="419" customFormat="1" ht="22.5" customHeight="1" x14ac:dyDescent="0.2">
      <c r="B16" s="3"/>
      <c r="C16" s="150"/>
      <c r="D16" s="453" t="s">
        <v>64</v>
      </c>
      <c r="E16" s="453"/>
      <c r="F16" s="453"/>
      <c r="G16" s="468"/>
      <c r="H16" s="468"/>
      <c r="I16" s="468"/>
      <c r="J16" s="468"/>
      <c r="K16" s="468"/>
      <c r="L16" s="468"/>
      <c r="M16" s="468"/>
      <c r="N16" s="468"/>
      <c r="O16" s="468"/>
      <c r="P16" s="468"/>
      <c r="Q16" s="468"/>
      <c r="R16" s="468"/>
      <c r="S16" s="468"/>
      <c r="T16" s="468"/>
      <c r="U16" s="208"/>
      <c r="V16" s="3"/>
    </row>
    <row r="17" spans="2:22" s="419" customFormat="1" ht="6.75" customHeight="1" x14ac:dyDescent="0.2">
      <c r="B17" s="3"/>
      <c r="C17" s="457"/>
      <c r="D17" s="458"/>
      <c r="E17" s="458"/>
      <c r="F17" s="458"/>
      <c r="G17" s="458"/>
      <c r="H17" s="458"/>
      <c r="I17" s="458"/>
      <c r="J17" s="458"/>
      <c r="K17" s="458"/>
      <c r="L17" s="458"/>
      <c r="M17" s="458"/>
      <c r="N17" s="458"/>
      <c r="O17" s="458"/>
      <c r="P17" s="458"/>
      <c r="Q17" s="458"/>
      <c r="R17" s="458"/>
      <c r="S17" s="458"/>
      <c r="T17" s="458"/>
      <c r="U17" s="459"/>
      <c r="V17" s="3"/>
    </row>
    <row r="18" spans="2:22" s="419" customFormat="1" ht="6.75" customHeight="1" x14ac:dyDescent="0.2">
      <c r="B18" s="3"/>
      <c r="C18" s="465"/>
      <c r="D18" s="466"/>
      <c r="E18" s="466"/>
      <c r="F18" s="466"/>
      <c r="G18" s="466"/>
      <c r="H18" s="466"/>
      <c r="I18" s="466"/>
      <c r="J18" s="466"/>
      <c r="K18" s="466"/>
      <c r="L18" s="466"/>
      <c r="M18" s="466"/>
      <c r="N18" s="466"/>
      <c r="O18" s="466"/>
      <c r="P18" s="466"/>
      <c r="Q18" s="466"/>
      <c r="R18" s="466"/>
      <c r="S18" s="466"/>
      <c r="T18" s="466"/>
      <c r="U18" s="467"/>
      <c r="V18" s="3"/>
    </row>
    <row r="19" spans="2:22" s="419" customFormat="1" ht="22.5" customHeight="1" x14ac:dyDescent="0.2">
      <c r="B19" s="3"/>
      <c r="C19" s="150"/>
      <c r="D19" s="453" t="s">
        <v>65</v>
      </c>
      <c r="E19" s="453"/>
      <c r="F19" s="453"/>
      <c r="G19" s="468"/>
      <c r="H19" s="468"/>
      <c r="I19" s="468"/>
      <c r="J19" s="468"/>
      <c r="K19" s="468"/>
      <c r="L19" s="468"/>
      <c r="M19" s="468"/>
      <c r="N19" s="468"/>
      <c r="O19" s="468"/>
      <c r="P19" s="468"/>
      <c r="Q19" s="468"/>
      <c r="R19" s="468"/>
      <c r="S19" s="468"/>
      <c r="T19" s="468"/>
      <c r="U19" s="208"/>
      <c r="V19" s="3"/>
    </row>
    <row r="20" spans="2:22" s="419" customFormat="1" ht="6.75" customHeight="1" x14ac:dyDescent="0.2">
      <c r="B20" s="3"/>
      <c r="C20" s="457"/>
      <c r="D20" s="458"/>
      <c r="E20" s="458"/>
      <c r="F20" s="458"/>
      <c r="G20" s="458"/>
      <c r="H20" s="458"/>
      <c r="I20" s="458"/>
      <c r="J20" s="458"/>
      <c r="K20" s="458"/>
      <c r="L20" s="458"/>
      <c r="M20" s="458"/>
      <c r="N20" s="458"/>
      <c r="O20" s="458"/>
      <c r="P20" s="458"/>
      <c r="Q20" s="458"/>
      <c r="R20" s="458"/>
      <c r="S20" s="458"/>
      <c r="T20" s="458"/>
      <c r="U20" s="459"/>
      <c r="V20" s="3"/>
    </row>
    <row r="21" spans="2:22" s="419" customFormat="1" ht="6.75" customHeight="1" x14ac:dyDescent="0.2">
      <c r="B21" s="3"/>
      <c r="C21" s="465"/>
      <c r="D21" s="466"/>
      <c r="E21" s="466"/>
      <c r="F21" s="466"/>
      <c r="G21" s="466"/>
      <c r="H21" s="466"/>
      <c r="I21" s="466"/>
      <c r="J21" s="466"/>
      <c r="K21" s="466"/>
      <c r="L21" s="466"/>
      <c r="M21" s="466"/>
      <c r="N21" s="466"/>
      <c r="O21" s="466"/>
      <c r="P21" s="466"/>
      <c r="Q21" s="466"/>
      <c r="R21" s="466"/>
      <c r="S21" s="466"/>
      <c r="T21" s="466"/>
      <c r="U21" s="467"/>
      <c r="V21" s="3"/>
    </row>
    <row r="22" spans="2:22" s="419" customFormat="1" ht="22.5" customHeight="1" x14ac:dyDescent="0.2">
      <c r="B22" s="3"/>
      <c r="C22" s="150"/>
      <c r="D22" s="453" t="s">
        <v>66</v>
      </c>
      <c r="E22" s="453"/>
      <c r="F22" s="453"/>
      <c r="G22" s="468"/>
      <c r="H22" s="468"/>
      <c r="I22" s="468"/>
      <c r="J22" s="468"/>
      <c r="K22" s="468"/>
      <c r="L22" s="468"/>
      <c r="M22" s="468"/>
      <c r="N22" s="468"/>
      <c r="O22" s="468"/>
      <c r="P22" s="468"/>
      <c r="Q22" s="468"/>
      <c r="R22" s="468"/>
      <c r="S22" s="468"/>
      <c r="T22" s="468"/>
      <c r="U22" s="208"/>
      <c r="V22" s="3"/>
    </row>
    <row r="23" spans="2:22" s="419" customFormat="1" ht="6.75" customHeight="1" x14ac:dyDescent="0.2">
      <c r="B23" s="3"/>
      <c r="C23" s="457"/>
      <c r="D23" s="458"/>
      <c r="E23" s="458"/>
      <c r="F23" s="458"/>
      <c r="G23" s="458"/>
      <c r="H23" s="458"/>
      <c r="I23" s="458"/>
      <c r="J23" s="458"/>
      <c r="K23" s="458"/>
      <c r="L23" s="458"/>
      <c r="M23" s="458"/>
      <c r="N23" s="458"/>
      <c r="O23" s="458"/>
      <c r="P23" s="458"/>
      <c r="Q23" s="458"/>
      <c r="R23" s="458"/>
      <c r="S23" s="458"/>
      <c r="T23" s="458"/>
      <c r="U23" s="459"/>
      <c r="V23" s="3"/>
    </row>
    <row r="24" spans="2:22" s="419" customFormat="1" ht="6.75" customHeight="1" x14ac:dyDescent="0.2">
      <c r="B24" s="3"/>
      <c r="C24" s="465"/>
      <c r="D24" s="466"/>
      <c r="E24" s="466"/>
      <c r="F24" s="466"/>
      <c r="G24" s="466"/>
      <c r="H24" s="466"/>
      <c r="I24" s="466"/>
      <c r="J24" s="466"/>
      <c r="K24" s="466"/>
      <c r="L24" s="466"/>
      <c r="M24" s="466"/>
      <c r="N24" s="466"/>
      <c r="O24" s="466"/>
      <c r="P24" s="466"/>
      <c r="Q24" s="466"/>
      <c r="R24" s="466"/>
      <c r="S24" s="466"/>
      <c r="T24" s="466"/>
      <c r="U24" s="467"/>
      <c r="V24" s="3"/>
    </row>
    <row r="25" spans="2:22" s="419" customFormat="1" ht="22.5" customHeight="1" x14ac:dyDescent="0.2">
      <c r="B25" s="3"/>
      <c r="C25" s="150"/>
      <c r="D25" s="453" t="s">
        <v>67</v>
      </c>
      <c r="E25" s="453"/>
      <c r="F25" s="453"/>
      <c r="G25" s="468"/>
      <c r="H25" s="468"/>
      <c r="I25" s="468"/>
      <c r="J25" s="468"/>
      <c r="K25" s="468"/>
      <c r="L25" s="468"/>
      <c r="M25" s="468"/>
      <c r="N25" s="468"/>
      <c r="O25" s="468"/>
      <c r="P25" s="468"/>
      <c r="Q25" s="468"/>
      <c r="R25" s="468"/>
      <c r="S25" s="468"/>
      <c r="T25" s="468"/>
      <c r="U25" s="208"/>
      <c r="V25" s="3"/>
    </row>
    <row r="26" spans="2:22" s="419" customFormat="1" ht="7.5" customHeight="1" x14ac:dyDescent="0.2">
      <c r="B26" s="3"/>
      <c r="C26" s="469"/>
      <c r="D26" s="470"/>
      <c r="E26" s="470"/>
      <c r="F26" s="470"/>
      <c r="G26" s="470"/>
      <c r="H26" s="470"/>
      <c r="I26" s="470"/>
      <c r="J26" s="470"/>
      <c r="K26" s="470"/>
      <c r="L26" s="470"/>
      <c r="M26" s="470"/>
      <c r="N26" s="470"/>
      <c r="O26" s="470"/>
      <c r="P26" s="470"/>
      <c r="Q26" s="470"/>
      <c r="R26" s="470"/>
      <c r="S26" s="470"/>
      <c r="T26" s="470"/>
      <c r="U26" s="471"/>
      <c r="V26" s="3"/>
    </row>
    <row r="27" spans="2:22" s="419" customFormat="1" ht="6.75" customHeight="1" x14ac:dyDescent="0.2">
      <c r="B27" s="3"/>
      <c r="C27" s="465"/>
      <c r="D27" s="466"/>
      <c r="E27" s="466"/>
      <c r="F27" s="466"/>
      <c r="G27" s="466"/>
      <c r="H27" s="466"/>
      <c r="I27" s="466"/>
      <c r="J27" s="466"/>
      <c r="K27" s="466"/>
      <c r="L27" s="466"/>
      <c r="M27" s="466"/>
      <c r="N27" s="466"/>
      <c r="O27" s="466"/>
      <c r="P27" s="466"/>
      <c r="Q27" s="466"/>
      <c r="R27" s="466"/>
      <c r="S27" s="466"/>
      <c r="T27" s="466"/>
      <c r="U27" s="467"/>
      <c r="V27" s="3"/>
    </row>
    <row r="28" spans="2:22" s="419" customFormat="1" ht="22.5" customHeight="1" x14ac:dyDescent="0.2">
      <c r="B28" s="3"/>
      <c r="C28" s="150"/>
      <c r="D28" s="453" t="s">
        <v>121</v>
      </c>
      <c r="E28" s="453"/>
      <c r="F28" s="453"/>
      <c r="G28" s="468"/>
      <c r="H28" s="468"/>
      <c r="I28" s="468"/>
      <c r="J28" s="468"/>
      <c r="K28" s="468"/>
      <c r="L28" s="468"/>
      <c r="M28" s="468"/>
      <c r="N28" s="468"/>
      <c r="O28" s="468"/>
      <c r="P28" s="468"/>
      <c r="Q28" s="468"/>
      <c r="R28" s="468"/>
      <c r="S28" s="468"/>
      <c r="T28" s="468"/>
      <c r="U28" s="208"/>
      <c r="V28" s="3"/>
    </row>
    <row r="29" spans="2:22" s="419" customFormat="1" ht="7.5" customHeight="1" x14ac:dyDescent="0.2">
      <c r="B29" s="3"/>
      <c r="C29" s="469"/>
      <c r="D29" s="470"/>
      <c r="E29" s="470"/>
      <c r="F29" s="470"/>
      <c r="G29" s="470"/>
      <c r="H29" s="470"/>
      <c r="I29" s="470"/>
      <c r="J29" s="470"/>
      <c r="K29" s="470"/>
      <c r="L29" s="470"/>
      <c r="M29" s="470"/>
      <c r="N29" s="470"/>
      <c r="O29" s="470"/>
      <c r="P29" s="470"/>
      <c r="Q29" s="470"/>
      <c r="R29" s="470"/>
      <c r="S29" s="470"/>
      <c r="T29" s="470"/>
      <c r="U29" s="471"/>
      <c r="V29" s="3"/>
    </row>
    <row r="30" spans="2:22" s="419" customFormat="1" ht="6.75" customHeight="1" x14ac:dyDescent="0.2">
      <c r="B30" s="3"/>
      <c r="C30" s="465"/>
      <c r="D30" s="466"/>
      <c r="E30" s="466"/>
      <c r="F30" s="466"/>
      <c r="G30" s="466"/>
      <c r="H30" s="466"/>
      <c r="I30" s="466"/>
      <c r="J30" s="466"/>
      <c r="K30" s="466"/>
      <c r="L30" s="466"/>
      <c r="M30" s="466"/>
      <c r="N30" s="466"/>
      <c r="O30" s="466"/>
      <c r="P30" s="466"/>
      <c r="Q30" s="466"/>
      <c r="R30" s="466"/>
      <c r="S30" s="466"/>
      <c r="T30" s="466"/>
      <c r="U30" s="467"/>
      <c r="V30" s="3"/>
    </row>
    <row r="31" spans="2:22" s="419" customFormat="1" ht="24" customHeight="1" x14ac:dyDescent="0.2">
      <c r="B31" s="3"/>
      <c r="C31" s="150"/>
      <c r="D31" s="453" t="s">
        <v>122</v>
      </c>
      <c r="E31" s="453"/>
      <c r="F31" s="453"/>
      <c r="G31" s="468"/>
      <c r="H31" s="468"/>
      <c r="I31" s="468"/>
      <c r="J31" s="468"/>
      <c r="K31" s="468"/>
      <c r="L31" s="468"/>
      <c r="M31" s="468"/>
      <c r="N31" s="468"/>
      <c r="O31" s="468"/>
      <c r="P31" s="468"/>
      <c r="Q31" s="468"/>
      <c r="R31" s="468"/>
      <c r="S31" s="468"/>
      <c r="T31" s="468"/>
      <c r="U31" s="208"/>
      <c r="V31" s="3"/>
    </row>
    <row r="32" spans="2:22" s="419" customFormat="1" ht="7.5" customHeight="1" x14ac:dyDescent="0.2">
      <c r="B32" s="3"/>
      <c r="C32" s="443"/>
      <c r="D32" s="444"/>
      <c r="E32" s="444"/>
      <c r="F32" s="444"/>
      <c r="G32" s="444"/>
      <c r="H32" s="444"/>
      <c r="I32" s="444"/>
      <c r="J32" s="444"/>
      <c r="K32" s="444"/>
      <c r="L32" s="444"/>
      <c r="M32" s="444"/>
      <c r="N32" s="444"/>
      <c r="O32" s="444"/>
      <c r="P32" s="444"/>
      <c r="Q32" s="444"/>
      <c r="R32" s="444"/>
      <c r="S32" s="444"/>
      <c r="T32" s="444"/>
      <c r="U32" s="445"/>
      <c r="V32" s="3"/>
    </row>
    <row r="33" spans="2:22" ht="9.9499999999999993" customHeight="1" thickBot="1" x14ac:dyDescent="0.25">
      <c r="B33" s="1"/>
      <c r="C33" s="5"/>
      <c r="D33" s="1"/>
      <c r="E33" s="1"/>
      <c r="F33" s="1"/>
      <c r="G33" s="1"/>
      <c r="H33" s="1"/>
      <c r="I33" s="1"/>
      <c r="J33" s="1"/>
      <c r="K33" s="1"/>
      <c r="L33" s="1"/>
      <c r="M33" s="5"/>
      <c r="N33" s="1"/>
      <c r="O33" s="1"/>
      <c r="P33" s="1"/>
      <c r="Q33" s="1"/>
      <c r="R33" s="1"/>
      <c r="S33" s="1"/>
      <c r="T33" s="1"/>
      <c r="U33" s="91"/>
      <c r="V33" s="1"/>
    </row>
    <row r="34" spans="2:22" ht="18" customHeight="1" thickTop="1" x14ac:dyDescent="0.2">
      <c r="B34" s="1"/>
      <c r="C34" s="435" t="s">
        <v>124</v>
      </c>
      <c r="D34" s="436"/>
      <c r="E34" s="436"/>
      <c r="F34" s="436"/>
      <c r="G34" s="437"/>
      <c r="H34" s="99"/>
      <c r="I34" s="475" t="str">
        <f>CONCATENATE("IST ",T6-1)</f>
        <v>IST 2023</v>
      </c>
      <c r="J34" s="476"/>
      <c r="K34" s="152"/>
      <c r="L34" s="381"/>
      <c r="M34" s="441" t="str">
        <f>CONCATENATE("IST ",T6)</f>
        <v>IST 2024</v>
      </c>
      <c r="N34" s="442"/>
      <c r="O34" s="99"/>
      <c r="P34" s="475" t="str">
        <f>CONCATENATE("PLAN ",T6+1)</f>
        <v>PLAN 2025</v>
      </c>
      <c r="Q34" s="476"/>
      <c r="R34" s="1"/>
      <c r="S34" s="99"/>
      <c r="T34" s="475" t="str">
        <f>CONCATENATE("PLAN ",T6+2)</f>
        <v>PLAN 2026</v>
      </c>
      <c r="U34" s="476"/>
      <c r="V34" s="1"/>
    </row>
    <row r="35" spans="2:22" s="419" customFormat="1" ht="18" customHeight="1" x14ac:dyDescent="0.2">
      <c r="B35" s="3"/>
      <c r="C35" s="438"/>
      <c r="D35" s="439"/>
      <c r="E35" s="439"/>
      <c r="F35" s="439"/>
      <c r="G35" s="440"/>
      <c r="H35" s="388"/>
      <c r="I35" s="429" t="s">
        <v>98</v>
      </c>
      <c r="J35" s="191"/>
      <c r="K35" s="206"/>
      <c r="L35" s="388"/>
      <c r="M35" s="264" t="s">
        <v>98</v>
      </c>
      <c r="N35" s="265"/>
      <c r="O35" s="391"/>
      <c r="P35" s="192" t="s">
        <v>98</v>
      </c>
      <c r="Q35" s="191"/>
      <c r="R35" s="126"/>
      <c r="S35" s="391"/>
      <c r="T35" s="192" t="s">
        <v>98</v>
      </c>
      <c r="U35" s="191"/>
      <c r="V35" s="3"/>
    </row>
    <row r="36" spans="2:22" ht="3.75" customHeight="1" x14ac:dyDescent="0.2">
      <c r="B36" s="1"/>
      <c r="C36" s="13"/>
      <c r="D36" s="14"/>
      <c r="E36" s="14"/>
      <c r="F36" s="14"/>
      <c r="G36" s="14"/>
      <c r="H36" s="10"/>
      <c r="I36" s="57"/>
      <c r="J36" s="58"/>
      <c r="K36" s="56"/>
      <c r="L36" s="351"/>
      <c r="M36" s="266"/>
      <c r="N36" s="267"/>
      <c r="O36" s="392"/>
      <c r="P36" s="57"/>
      <c r="Q36" s="58"/>
      <c r="R36" s="74"/>
      <c r="S36" s="393"/>
      <c r="T36" s="57"/>
      <c r="U36" s="58"/>
      <c r="V36" s="1"/>
    </row>
    <row r="37" spans="2:22" s="419" customFormat="1" ht="21.75" customHeight="1" x14ac:dyDescent="0.2">
      <c r="B37" s="3"/>
      <c r="C37" s="108"/>
      <c r="D37" s="93"/>
      <c r="E37" s="453" t="s">
        <v>15</v>
      </c>
      <c r="F37" s="454"/>
      <c r="G37" s="454"/>
      <c r="H37" s="172"/>
      <c r="I37" s="326">
        <f>'Anlage 1'!I49</f>
        <v>0</v>
      </c>
      <c r="J37" s="209"/>
      <c r="K37" s="210"/>
      <c r="L37" s="389"/>
      <c r="M37" s="327">
        <f>'Anlage 1'!M49</f>
        <v>0</v>
      </c>
      <c r="N37" s="268"/>
      <c r="O37" s="390"/>
      <c r="P37" s="326">
        <f>'Anlage 1'!P49</f>
        <v>0</v>
      </c>
      <c r="Q37" s="209"/>
      <c r="R37" s="211"/>
      <c r="S37" s="112"/>
      <c r="T37" s="326">
        <f>'Anlage 1'!T49</f>
        <v>0</v>
      </c>
      <c r="U37" s="209"/>
      <c r="V37" s="3" t="s">
        <v>12</v>
      </c>
    </row>
    <row r="38" spans="2:22" ht="3.75" customHeight="1" x14ac:dyDescent="0.2">
      <c r="B38" s="1"/>
      <c r="C38" s="13"/>
      <c r="D38" s="14"/>
      <c r="E38" s="14"/>
      <c r="F38" s="14"/>
      <c r="G38" s="14"/>
      <c r="H38" s="13"/>
      <c r="I38" s="57"/>
      <c r="J38" s="58"/>
      <c r="K38" s="56"/>
      <c r="L38" s="55"/>
      <c r="M38" s="266"/>
      <c r="N38" s="267"/>
      <c r="O38" s="63"/>
      <c r="P38" s="57"/>
      <c r="Q38" s="58"/>
      <c r="R38" s="74"/>
      <c r="S38" s="63"/>
      <c r="T38" s="57"/>
      <c r="U38" s="58"/>
      <c r="V38" s="1"/>
    </row>
    <row r="39" spans="2:22" s="419" customFormat="1" ht="21.75" customHeight="1" x14ac:dyDescent="0.2">
      <c r="B39" s="3"/>
      <c r="C39" s="108"/>
      <c r="D39" s="93"/>
      <c r="E39" s="453" t="s">
        <v>68</v>
      </c>
      <c r="F39" s="454"/>
      <c r="G39" s="454"/>
      <c r="H39" s="172"/>
      <c r="I39" s="326">
        <f>'Anlage 1'!I51</f>
        <v>0</v>
      </c>
      <c r="J39" s="109"/>
      <c r="K39" s="110"/>
      <c r="L39" s="111"/>
      <c r="M39" s="327">
        <f>'Anlage 1'!M51</f>
        <v>0</v>
      </c>
      <c r="N39" s="268"/>
      <c r="O39" s="112"/>
      <c r="P39" s="326">
        <f>'Anlage 1'!P51</f>
        <v>0</v>
      </c>
      <c r="Q39" s="109"/>
      <c r="R39" s="211"/>
      <c r="S39" s="112"/>
      <c r="T39" s="326">
        <f>'Anlage 1'!T51</f>
        <v>0</v>
      </c>
      <c r="U39" s="109"/>
      <c r="V39" s="3" t="s">
        <v>12</v>
      </c>
    </row>
    <row r="40" spans="2:22" ht="3.75" customHeight="1" x14ac:dyDescent="0.2">
      <c r="B40" s="1"/>
      <c r="C40" s="13"/>
      <c r="D40" s="14"/>
      <c r="E40" s="14"/>
      <c r="F40" s="14"/>
      <c r="G40" s="14"/>
      <c r="H40" s="13"/>
      <c r="I40" s="57"/>
      <c r="J40" s="58"/>
      <c r="K40" s="56"/>
      <c r="L40" s="55"/>
      <c r="M40" s="266"/>
      <c r="N40" s="267"/>
      <c r="O40" s="63"/>
      <c r="P40" s="57"/>
      <c r="Q40" s="58"/>
      <c r="R40" s="74"/>
      <c r="S40" s="63"/>
      <c r="T40" s="57"/>
      <c r="U40" s="58"/>
      <c r="V40" s="1"/>
    </row>
    <row r="41" spans="2:22" s="419" customFormat="1" ht="21.75" customHeight="1" x14ac:dyDescent="0.2">
      <c r="B41" s="3"/>
      <c r="C41" s="108"/>
      <c r="D41" s="93"/>
      <c r="E41" s="453" t="s">
        <v>123</v>
      </c>
      <c r="F41" s="454"/>
      <c r="G41" s="454"/>
      <c r="H41" s="172"/>
      <c r="I41" s="326">
        <f>'Anlage 1'!I108</f>
        <v>0</v>
      </c>
      <c r="J41" s="109"/>
      <c r="K41" s="110"/>
      <c r="L41" s="111"/>
      <c r="M41" s="327">
        <f>'Anlage 1'!M108</f>
        <v>0</v>
      </c>
      <c r="N41" s="268"/>
      <c r="O41" s="112"/>
      <c r="P41" s="326">
        <f>'Anlage 1'!P108</f>
        <v>0</v>
      </c>
      <c r="Q41" s="109"/>
      <c r="R41" s="211"/>
      <c r="S41" s="112"/>
      <c r="T41" s="326">
        <f>'Anlage 1'!T108</f>
        <v>0</v>
      </c>
      <c r="U41" s="109"/>
      <c r="V41" s="3" t="s">
        <v>12</v>
      </c>
    </row>
    <row r="42" spans="2:22" ht="3.75" customHeight="1" x14ac:dyDescent="0.2">
      <c r="B42" s="1"/>
      <c r="C42" s="13"/>
      <c r="D42" s="14"/>
      <c r="E42" s="14"/>
      <c r="F42" s="14"/>
      <c r="G42" s="14"/>
      <c r="H42" s="13"/>
      <c r="I42" s="57"/>
      <c r="J42" s="58"/>
      <c r="K42" s="56"/>
      <c r="L42" s="55"/>
      <c r="M42" s="266"/>
      <c r="N42" s="267"/>
      <c r="O42" s="63"/>
      <c r="P42" s="57"/>
      <c r="Q42" s="58"/>
      <c r="R42" s="74"/>
      <c r="S42" s="57"/>
      <c r="T42" s="57"/>
      <c r="U42" s="58"/>
      <c r="V42" s="1"/>
    </row>
    <row r="43" spans="2:22" s="419" customFormat="1" ht="21.75" customHeight="1" x14ac:dyDescent="0.2">
      <c r="B43" s="3"/>
      <c r="C43" s="108"/>
      <c r="D43" s="93"/>
      <c r="E43" s="453" t="s">
        <v>131</v>
      </c>
      <c r="F43" s="454"/>
      <c r="G43" s="454"/>
      <c r="H43" s="172"/>
      <c r="I43" s="326">
        <f>'Anlage 1'!I53</f>
        <v>0</v>
      </c>
      <c r="J43" s="109"/>
      <c r="K43" s="110"/>
      <c r="L43" s="111"/>
      <c r="M43" s="327">
        <f>'Anlage 1'!M53</f>
        <v>0</v>
      </c>
      <c r="N43" s="268"/>
      <c r="O43" s="112"/>
      <c r="P43" s="326">
        <f>'Anlage 1'!P53</f>
        <v>0</v>
      </c>
      <c r="Q43" s="109"/>
      <c r="R43" s="211"/>
      <c r="S43" s="112"/>
      <c r="T43" s="326">
        <f>'Anlage 1'!T53</f>
        <v>0</v>
      </c>
      <c r="U43" s="109"/>
      <c r="V43" s="3" t="s">
        <v>12</v>
      </c>
    </row>
    <row r="44" spans="2:22" ht="3.75" customHeight="1" x14ac:dyDescent="0.2">
      <c r="B44" s="1"/>
      <c r="C44" s="13"/>
      <c r="D44" s="14"/>
      <c r="E44" s="14"/>
      <c r="F44" s="14"/>
      <c r="G44" s="14"/>
      <c r="H44" s="13"/>
      <c r="I44" s="57"/>
      <c r="J44" s="58"/>
      <c r="K44" s="56"/>
      <c r="L44" s="55"/>
      <c r="M44" s="266"/>
      <c r="N44" s="267"/>
      <c r="O44" s="63"/>
      <c r="P44" s="57"/>
      <c r="Q44" s="58"/>
      <c r="R44" s="74"/>
      <c r="S44" s="57"/>
      <c r="T44" s="57"/>
      <c r="U44" s="58"/>
      <c r="V44" s="1"/>
    </row>
    <row r="45" spans="2:22" s="419" customFormat="1" ht="18" customHeight="1" thickBot="1" x14ac:dyDescent="0.25">
      <c r="B45" s="3"/>
      <c r="C45" s="159"/>
      <c r="D45" s="160"/>
      <c r="E45" s="160" t="s">
        <v>69</v>
      </c>
      <c r="F45" s="160"/>
      <c r="G45" s="161"/>
      <c r="H45" s="173"/>
      <c r="I45" s="318">
        <f>I37+I39+I41+I43</f>
        <v>0</v>
      </c>
      <c r="J45" s="319"/>
      <c r="K45" s="174"/>
      <c r="L45" s="380"/>
      <c r="M45" s="269">
        <f>M37+M39+M41+M43</f>
        <v>0</v>
      </c>
      <c r="N45" s="270"/>
      <c r="O45" s="175"/>
      <c r="P45" s="318">
        <f>P37+P39+P41+P43</f>
        <v>0</v>
      </c>
      <c r="Q45" s="319"/>
      <c r="R45" s="211"/>
      <c r="S45" s="175"/>
      <c r="T45" s="318">
        <f>T37+T39+T41+T43</f>
        <v>0</v>
      </c>
      <c r="U45" s="319"/>
      <c r="V45" s="3"/>
    </row>
    <row r="46" spans="2:22" s="419" customFormat="1" ht="25.5" hidden="1" customHeight="1" x14ac:dyDescent="0.2">
      <c r="B46" s="3"/>
      <c r="C46" s="456" t="s">
        <v>70</v>
      </c>
      <c r="D46" s="456"/>
      <c r="E46" s="456"/>
      <c r="F46" s="456"/>
      <c r="G46" s="456"/>
      <c r="H46" s="456"/>
      <c r="I46" s="455"/>
      <c r="J46" s="455"/>
      <c r="K46" s="456"/>
      <c r="L46" s="455"/>
      <c r="M46" s="455"/>
      <c r="N46" s="455"/>
      <c r="O46" s="456"/>
      <c r="P46" s="455"/>
      <c r="Q46" s="262"/>
      <c r="R46" s="198"/>
      <c r="S46" s="198"/>
      <c r="T46" s="262"/>
      <c r="U46" s="262"/>
      <c r="V46" s="3"/>
    </row>
    <row r="47" spans="2:22" s="419" customFormat="1" ht="6.75" hidden="1" customHeight="1" x14ac:dyDescent="0.2">
      <c r="B47" s="3"/>
      <c r="C47" s="472"/>
      <c r="D47" s="473"/>
      <c r="E47" s="473"/>
      <c r="F47" s="473"/>
      <c r="G47" s="473"/>
      <c r="H47" s="473"/>
      <c r="I47" s="473"/>
      <c r="J47" s="473"/>
      <c r="K47" s="473"/>
      <c r="L47" s="473"/>
      <c r="M47" s="473"/>
      <c r="N47" s="473"/>
      <c r="O47" s="473"/>
      <c r="P47" s="473"/>
      <c r="Q47" s="473"/>
      <c r="R47" s="473"/>
      <c r="S47" s="473"/>
      <c r="T47" s="473"/>
      <c r="U47" s="474"/>
      <c r="V47" s="3"/>
    </row>
    <row r="48" spans="2:22" s="419" customFormat="1" ht="22.5" hidden="1" customHeight="1" x14ac:dyDescent="0.2">
      <c r="B48" s="3"/>
      <c r="C48" s="150"/>
      <c r="D48" s="453" t="s">
        <v>71</v>
      </c>
      <c r="E48" s="453"/>
      <c r="F48" s="453"/>
      <c r="G48" s="212"/>
      <c r="H48" s="212"/>
      <c r="I48" s="212"/>
      <c r="J48" s="212"/>
      <c r="K48" s="212"/>
      <c r="L48" s="212"/>
      <c r="M48" s="212"/>
      <c r="N48" s="212"/>
      <c r="O48" s="212"/>
      <c r="P48" s="212"/>
      <c r="Q48" s="212"/>
      <c r="R48" s="212"/>
      <c r="S48" s="212"/>
      <c r="T48" s="212"/>
      <c r="U48" s="208"/>
      <c r="V48" s="3"/>
    </row>
    <row r="49" spans="2:22" s="419" customFormat="1" ht="6.75" hidden="1" customHeight="1" x14ac:dyDescent="0.2">
      <c r="B49" s="3"/>
      <c r="C49" s="457"/>
      <c r="D49" s="458"/>
      <c r="E49" s="458"/>
      <c r="F49" s="458"/>
      <c r="G49" s="458"/>
      <c r="H49" s="458"/>
      <c r="I49" s="458"/>
      <c r="J49" s="458"/>
      <c r="K49" s="458"/>
      <c r="L49" s="458"/>
      <c r="M49" s="458"/>
      <c r="N49" s="458"/>
      <c r="O49" s="458"/>
      <c r="P49" s="458"/>
      <c r="Q49" s="458"/>
      <c r="R49" s="458"/>
      <c r="S49" s="458"/>
      <c r="T49" s="458"/>
      <c r="U49" s="459"/>
      <c r="V49" s="3"/>
    </row>
    <row r="50" spans="2:22" s="419" customFormat="1" ht="6.75" hidden="1" customHeight="1" x14ac:dyDescent="0.2">
      <c r="B50" s="3"/>
      <c r="C50" s="465"/>
      <c r="D50" s="466"/>
      <c r="E50" s="466"/>
      <c r="F50" s="466"/>
      <c r="G50" s="466"/>
      <c r="H50" s="466"/>
      <c r="I50" s="466"/>
      <c r="J50" s="466"/>
      <c r="K50" s="466"/>
      <c r="L50" s="466"/>
      <c r="M50" s="466"/>
      <c r="N50" s="466"/>
      <c r="O50" s="466"/>
      <c r="P50" s="466"/>
      <c r="Q50" s="466"/>
      <c r="R50" s="466"/>
      <c r="S50" s="466"/>
      <c r="T50" s="466"/>
      <c r="U50" s="467"/>
      <c r="V50" s="3"/>
    </row>
    <row r="51" spans="2:22" s="419" customFormat="1" ht="22.5" hidden="1" customHeight="1" x14ac:dyDescent="0.2">
      <c r="B51" s="3"/>
      <c r="C51" s="150"/>
      <c r="D51" s="453" t="s">
        <v>72</v>
      </c>
      <c r="E51" s="453"/>
      <c r="F51" s="453"/>
      <c r="G51" s="212"/>
      <c r="H51" s="212"/>
      <c r="I51" s="212"/>
      <c r="J51" s="212"/>
      <c r="K51" s="212"/>
      <c r="L51" s="212"/>
      <c r="M51" s="212"/>
      <c r="N51" s="212"/>
      <c r="O51" s="212"/>
      <c r="P51" s="212"/>
      <c r="Q51" s="212"/>
      <c r="R51" s="212"/>
      <c r="S51" s="212"/>
      <c r="T51" s="212"/>
      <c r="U51" s="208"/>
      <c r="V51" s="3"/>
    </row>
    <row r="52" spans="2:22" s="419" customFormat="1" ht="6.75" hidden="1" customHeight="1" x14ac:dyDescent="0.2">
      <c r="B52" s="3"/>
      <c r="C52" s="457"/>
      <c r="D52" s="458"/>
      <c r="E52" s="458"/>
      <c r="F52" s="458"/>
      <c r="G52" s="458"/>
      <c r="H52" s="458"/>
      <c r="I52" s="458"/>
      <c r="J52" s="458"/>
      <c r="K52" s="458"/>
      <c r="L52" s="458"/>
      <c r="M52" s="458"/>
      <c r="N52" s="458"/>
      <c r="O52" s="458"/>
      <c r="P52" s="458"/>
      <c r="Q52" s="458"/>
      <c r="R52" s="458"/>
      <c r="S52" s="458"/>
      <c r="T52" s="458"/>
      <c r="U52" s="459"/>
      <c r="V52" s="3"/>
    </row>
    <row r="53" spans="2:22" s="420" customFormat="1" ht="15" customHeight="1" x14ac:dyDescent="0.2">
      <c r="B53" s="411"/>
      <c r="C53" s="412"/>
      <c r="D53" s="412" t="s">
        <v>135</v>
      </c>
      <c r="E53" s="411"/>
      <c r="F53" s="411"/>
      <c r="G53" s="411"/>
      <c r="H53" s="411"/>
      <c r="I53" s="411"/>
      <c r="J53" s="411"/>
      <c r="K53" s="411"/>
      <c r="L53" s="411"/>
      <c r="M53" s="412"/>
      <c r="N53" s="411"/>
      <c r="O53" s="411"/>
      <c r="P53" s="411"/>
      <c r="Q53" s="411"/>
      <c r="R53" s="411"/>
      <c r="S53" s="411"/>
      <c r="T53" s="411"/>
      <c r="U53" s="413"/>
      <c r="V53" s="411"/>
    </row>
    <row r="54" spans="2:22" s="419" customFormat="1" ht="27" customHeight="1" x14ac:dyDescent="0.2">
      <c r="B54" s="3"/>
      <c r="C54" s="448" t="s">
        <v>73</v>
      </c>
      <c r="D54" s="449"/>
      <c r="E54" s="449"/>
      <c r="F54" s="449"/>
      <c r="G54" s="449"/>
      <c r="H54" s="206"/>
      <c r="I54" s="153" t="s">
        <v>74</v>
      </c>
      <c r="J54" s="463"/>
      <c r="K54" s="463"/>
      <c r="L54" s="464"/>
      <c r="M54" s="154" t="s">
        <v>75</v>
      </c>
      <c r="N54" s="484"/>
      <c r="O54" s="485"/>
      <c r="P54" s="126" t="s">
        <v>106</v>
      </c>
      <c r="Q54" s="126"/>
      <c r="R54" s="126"/>
      <c r="S54" s="126"/>
      <c r="T54" s="244"/>
      <c r="U54" s="207"/>
      <c r="V54" s="3"/>
    </row>
    <row r="55" spans="2:22" ht="9.9499999999999993" customHeight="1" x14ac:dyDescent="0.2">
      <c r="B55" s="1"/>
      <c r="C55" s="5"/>
      <c r="D55" s="1"/>
      <c r="E55" s="1"/>
      <c r="F55" s="1"/>
      <c r="G55" s="1"/>
      <c r="H55" s="1"/>
      <c r="I55" s="1"/>
      <c r="J55" s="1"/>
      <c r="K55" s="1"/>
      <c r="L55" s="1"/>
      <c r="M55" s="5"/>
      <c r="N55" s="1"/>
      <c r="O55" s="1"/>
      <c r="P55" s="1"/>
      <c r="Q55" s="1"/>
      <c r="R55" s="1"/>
      <c r="S55" s="1"/>
      <c r="T55" s="1"/>
      <c r="U55" s="91"/>
      <c r="V55" s="1"/>
    </row>
    <row r="56" spans="2:22" s="419" customFormat="1" ht="27" customHeight="1" x14ac:dyDescent="0.2">
      <c r="B56" s="3"/>
      <c r="C56" s="448" t="s">
        <v>76</v>
      </c>
      <c r="D56" s="449"/>
      <c r="E56" s="449"/>
      <c r="F56" s="449"/>
      <c r="G56" s="449"/>
      <c r="H56" s="206"/>
      <c r="I56" s="450" t="s">
        <v>77</v>
      </c>
      <c r="J56" s="451"/>
      <c r="K56" s="451"/>
      <c r="L56" s="451"/>
      <c r="M56" s="451"/>
      <c r="N56" s="451"/>
      <c r="O56" s="451"/>
      <c r="P56" s="449"/>
      <c r="Q56" s="449"/>
      <c r="R56" s="449"/>
      <c r="S56" s="449"/>
      <c r="T56" s="449"/>
      <c r="U56" s="452"/>
      <c r="V56" s="3"/>
    </row>
    <row r="57" spans="2:22" ht="9.9499999999999993" customHeight="1" x14ac:dyDescent="0.2">
      <c r="B57" s="1"/>
      <c r="C57" s="5"/>
      <c r="D57" s="1"/>
      <c r="E57" s="1"/>
      <c r="F57" s="1"/>
      <c r="G57" s="1"/>
      <c r="H57" s="1"/>
      <c r="I57" s="1"/>
      <c r="J57" s="1"/>
      <c r="K57" s="1"/>
      <c r="L57" s="1"/>
      <c r="M57" s="5"/>
      <c r="N57" s="1"/>
      <c r="O57" s="1"/>
      <c r="P57" s="1"/>
      <c r="Q57" s="1"/>
      <c r="R57" s="1"/>
      <c r="S57" s="1"/>
      <c r="T57" s="1"/>
      <c r="U57" s="91"/>
      <c r="V57" s="1"/>
    </row>
    <row r="58" spans="2:22" s="419" customFormat="1" ht="27" customHeight="1" x14ac:dyDescent="0.2">
      <c r="B58" s="3"/>
      <c r="C58" s="448" t="s">
        <v>88</v>
      </c>
      <c r="D58" s="449"/>
      <c r="E58" s="449"/>
      <c r="F58" s="449"/>
      <c r="G58" s="449"/>
      <c r="H58" s="206"/>
      <c r="I58" s="450" t="s">
        <v>89</v>
      </c>
      <c r="J58" s="451"/>
      <c r="K58" s="451"/>
      <c r="L58" s="451"/>
      <c r="M58" s="451"/>
      <c r="N58" s="451"/>
      <c r="O58" s="451"/>
      <c r="P58" s="449"/>
      <c r="Q58" s="449"/>
      <c r="R58" s="449"/>
      <c r="S58" s="449"/>
      <c r="T58" s="449"/>
      <c r="U58" s="452"/>
      <c r="V58" s="3"/>
    </row>
    <row r="59" spans="2:22" ht="9.9499999999999993" customHeight="1" x14ac:dyDescent="0.2">
      <c r="B59" s="1"/>
      <c r="C59" s="5"/>
      <c r="D59" s="1"/>
      <c r="E59" s="1"/>
      <c r="F59" s="1"/>
      <c r="G59" s="1"/>
      <c r="H59" s="1"/>
      <c r="I59" s="1"/>
      <c r="J59" s="1"/>
      <c r="K59" s="1"/>
      <c r="L59" s="1"/>
      <c r="M59" s="5"/>
      <c r="N59" s="1"/>
      <c r="O59" s="1"/>
      <c r="P59" s="1"/>
      <c r="Q59" s="1"/>
      <c r="R59" s="1"/>
      <c r="S59" s="1"/>
      <c r="T59" s="1"/>
      <c r="U59" s="91"/>
      <c r="V59" s="1"/>
    </row>
    <row r="60" spans="2:22" s="419" customFormat="1" ht="27" customHeight="1" x14ac:dyDescent="0.2">
      <c r="B60" s="3"/>
      <c r="C60" s="448" t="s">
        <v>91</v>
      </c>
      <c r="D60" s="449"/>
      <c r="E60" s="449"/>
      <c r="F60" s="449"/>
      <c r="G60" s="449"/>
      <c r="H60" s="206"/>
      <c r="I60" s="450" t="s">
        <v>90</v>
      </c>
      <c r="J60" s="451"/>
      <c r="K60" s="451"/>
      <c r="L60" s="451"/>
      <c r="M60" s="451"/>
      <c r="N60" s="451"/>
      <c r="O60" s="451"/>
      <c r="P60" s="449"/>
      <c r="Q60" s="449"/>
      <c r="R60" s="449"/>
      <c r="S60" s="449"/>
      <c r="T60" s="449"/>
      <c r="U60" s="452"/>
      <c r="V60" s="3"/>
    </row>
    <row r="61" spans="2:22" ht="9.9499999999999993" customHeight="1" x14ac:dyDescent="0.2">
      <c r="B61" s="1"/>
      <c r="C61" s="5"/>
      <c r="D61" s="1"/>
      <c r="E61" s="1"/>
      <c r="F61" s="1"/>
      <c r="G61" s="1"/>
      <c r="H61" s="1"/>
      <c r="I61" s="1"/>
      <c r="J61" s="1"/>
      <c r="K61" s="1"/>
      <c r="L61" s="1"/>
      <c r="M61" s="5"/>
      <c r="N61" s="1"/>
      <c r="O61" s="1"/>
      <c r="P61" s="1"/>
      <c r="Q61" s="1"/>
      <c r="R61" s="1"/>
      <c r="S61" s="1"/>
      <c r="T61" s="1"/>
      <c r="U61" s="91"/>
      <c r="V61" s="1"/>
    </row>
    <row r="62" spans="2:22" s="419" customFormat="1" ht="27" customHeight="1" x14ac:dyDescent="0.2">
      <c r="B62" s="3"/>
      <c r="C62" s="448" t="str">
        <f>CONCATENATE("7. Jahresabschluss, Kontoauszug aller Bankkonten und Kassenbestand zum Stichtag 31.12.",T6)</f>
        <v>7. Jahresabschluss, Kontoauszug aller Bankkonten und Kassenbestand zum Stichtag 31.12.2024</v>
      </c>
      <c r="D62" s="482"/>
      <c r="E62" s="482"/>
      <c r="F62" s="482"/>
      <c r="G62" s="482"/>
      <c r="H62" s="416"/>
      <c r="I62" s="483" t="s">
        <v>152</v>
      </c>
      <c r="J62" s="451"/>
      <c r="K62" s="451"/>
      <c r="L62" s="451"/>
      <c r="M62" s="451"/>
      <c r="N62" s="451"/>
      <c r="O62" s="451"/>
      <c r="P62" s="449"/>
      <c r="Q62" s="449"/>
      <c r="R62" s="449"/>
      <c r="S62" s="449"/>
      <c r="T62" s="449"/>
      <c r="U62" s="452"/>
      <c r="V62" s="3"/>
    </row>
    <row r="63" spans="2:22" ht="9.9499999999999993" customHeight="1" x14ac:dyDescent="0.2">
      <c r="B63" s="138"/>
      <c r="C63" s="139"/>
      <c r="D63" s="138"/>
      <c r="E63" s="138"/>
      <c r="F63" s="138"/>
      <c r="G63" s="138"/>
      <c r="H63" s="138"/>
      <c r="I63" s="138"/>
      <c r="J63" s="138"/>
      <c r="K63" s="138"/>
      <c r="L63" s="138"/>
      <c r="M63" s="139"/>
      <c r="N63" s="138"/>
      <c r="O63" s="138"/>
      <c r="P63" s="138"/>
      <c r="Q63" s="138"/>
      <c r="R63" s="138"/>
      <c r="S63" s="138"/>
      <c r="T63" s="138"/>
      <c r="U63" s="107"/>
      <c r="V63" s="1"/>
    </row>
    <row r="64" spans="2:22" s="419" customFormat="1" ht="8.25" customHeight="1" x14ac:dyDescent="0.2">
      <c r="B64" s="3"/>
      <c r="C64" s="472"/>
      <c r="D64" s="479"/>
      <c r="E64" s="479"/>
      <c r="F64" s="479"/>
      <c r="G64" s="479"/>
      <c r="H64" s="479"/>
      <c r="I64" s="479"/>
      <c r="J64" s="479"/>
      <c r="K64" s="479"/>
      <c r="L64" s="479"/>
      <c r="M64" s="479"/>
      <c r="N64" s="479"/>
      <c r="O64" s="479"/>
      <c r="P64" s="479"/>
      <c r="Q64" s="479"/>
      <c r="R64" s="479"/>
      <c r="S64" s="479"/>
      <c r="T64" s="479"/>
      <c r="U64" s="480"/>
      <c r="V64" s="3"/>
    </row>
    <row r="65" spans="2:22" s="419" customFormat="1" ht="39.75" customHeight="1" x14ac:dyDescent="0.2">
      <c r="B65" s="3"/>
      <c r="C65" s="125"/>
      <c r="D65" s="481" t="s">
        <v>87</v>
      </c>
      <c r="E65" s="481"/>
      <c r="F65" s="481"/>
      <c r="G65" s="481"/>
      <c r="H65" s="481"/>
      <c r="I65" s="481"/>
      <c r="J65" s="481"/>
      <c r="K65" s="481"/>
      <c r="L65" s="481"/>
      <c r="M65" s="481"/>
      <c r="N65" s="481"/>
      <c r="O65" s="481"/>
      <c r="P65" s="481"/>
      <c r="Q65" s="481"/>
      <c r="R65" s="481"/>
      <c r="S65" s="481"/>
      <c r="T65" s="481"/>
      <c r="U65" s="213"/>
      <c r="V65" s="3"/>
    </row>
    <row r="66" spans="2:22" s="419" customFormat="1" ht="6.75" customHeight="1" x14ac:dyDescent="0.2">
      <c r="B66" s="3"/>
      <c r="C66" s="443"/>
      <c r="D66" s="444"/>
      <c r="E66" s="444"/>
      <c r="F66" s="444"/>
      <c r="G66" s="444"/>
      <c r="H66" s="444"/>
      <c r="I66" s="444"/>
      <c r="J66" s="444"/>
      <c r="K66" s="444"/>
      <c r="L66" s="444"/>
      <c r="M66" s="444"/>
      <c r="N66" s="444"/>
      <c r="O66" s="444"/>
      <c r="P66" s="444"/>
      <c r="Q66" s="444"/>
      <c r="R66" s="444"/>
      <c r="S66" s="444"/>
      <c r="T66" s="444"/>
      <c r="U66" s="445"/>
      <c r="V66" s="3"/>
    </row>
    <row r="67" spans="2:22" ht="20.25" customHeight="1" x14ac:dyDescent="0.2">
      <c r="B67" s="138"/>
      <c r="C67" s="139"/>
      <c r="D67" s="138"/>
      <c r="E67" s="138"/>
      <c r="F67" s="138"/>
      <c r="G67" s="138"/>
      <c r="H67" s="138"/>
      <c r="I67" s="138"/>
      <c r="J67" s="138"/>
      <c r="K67" s="138"/>
      <c r="L67" s="138"/>
      <c r="M67" s="139"/>
      <c r="N67" s="138"/>
      <c r="O67" s="138"/>
      <c r="P67" s="138"/>
      <c r="Q67" s="138"/>
      <c r="R67" s="138"/>
      <c r="S67" s="138"/>
      <c r="T67" s="138"/>
      <c r="U67" s="107"/>
      <c r="V67" s="1"/>
    </row>
    <row r="68" spans="2:22" ht="15" customHeight="1" x14ac:dyDescent="0.2">
      <c r="B68" s="138"/>
      <c r="C68" s="155"/>
      <c r="D68" s="155" t="s">
        <v>78</v>
      </c>
      <c r="E68" s="138"/>
      <c r="F68" s="138"/>
      <c r="G68" s="384"/>
      <c r="H68" s="138"/>
      <c r="I68" s="138"/>
      <c r="J68" s="138"/>
      <c r="K68" s="138"/>
      <c r="L68" s="138"/>
      <c r="M68" s="157"/>
      <c r="N68" s="158"/>
      <c r="O68" s="158"/>
      <c r="P68" s="158"/>
      <c r="Q68" s="158"/>
      <c r="R68" s="158"/>
      <c r="S68" s="158"/>
      <c r="T68" s="158"/>
      <c r="U68" s="107"/>
      <c r="V68" s="1"/>
    </row>
    <row r="69" spans="2:22" ht="15" customHeight="1" x14ac:dyDescent="0.2">
      <c r="B69" s="138"/>
      <c r="C69" s="155"/>
      <c r="D69" s="138"/>
      <c r="E69" s="138"/>
      <c r="F69" s="138"/>
      <c r="G69" s="156" t="s">
        <v>79</v>
      </c>
      <c r="H69" s="138"/>
      <c r="I69" s="138"/>
      <c r="J69" s="138"/>
      <c r="K69" s="138"/>
      <c r="L69" s="138"/>
      <c r="M69" s="446" t="s">
        <v>80</v>
      </c>
      <c r="N69" s="447"/>
      <c r="O69" s="447"/>
      <c r="P69" s="447"/>
      <c r="Q69" s="447"/>
      <c r="R69" s="447"/>
      <c r="S69" s="447"/>
      <c r="T69" s="447"/>
      <c r="U69" s="107"/>
      <c r="V69" s="1"/>
    </row>
    <row r="70" spans="2:22" ht="9.9499999999999993" customHeight="1" x14ac:dyDescent="0.2">
      <c r="B70" s="138"/>
      <c r="C70" s="155"/>
      <c r="D70" s="138"/>
      <c r="E70" s="138"/>
      <c r="F70" s="138"/>
      <c r="G70" s="156"/>
      <c r="H70" s="138"/>
      <c r="I70" s="138"/>
      <c r="J70" s="138"/>
      <c r="K70" s="138"/>
      <c r="L70" s="138"/>
      <c r="M70" s="156"/>
      <c r="N70" s="259"/>
      <c r="O70" s="259"/>
      <c r="P70" s="259"/>
      <c r="Q70" s="259"/>
      <c r="R70" s="259"/>
      <c r="S70" s="259"/>
      <c r="T70" s="259"/>
      <c r="U70" s="107"/>
      <c r="V70" s="1"/>
    </row>
    <row r="71" spans="2:22" s="419" customFormat="1" ht="6.75" customHeight="1" x14ac:dyDescent="0.2">
      <c r="B71" s="3"/>
      <c r="C71" s="472"/>
      <c r="D71" s="473"/>
      <c r="E71" s="473"/>
      <c r="F71" s="473"/>
      <c r="G71" s="473"/>
      <c r="H71" s="473"/>
      <c r="I71" s="473"/>
      <c r="J71" s="473"/>
      <c r="K71" s="473"/>
      <c r="L71" s="473"/>
      <c r="M71" s="473"/>
      <c r="N71" s="473"/>
      <c r="O71" s="473"/>
      <c r="P71" s="473"/>
      <c r="Q71" s="473"/>
      <c r="R71" s="473"/>
      <c r="S71" s="473"/>
      <c r="T71" s="473"/>
      <c r="U71" s="474"/>
      <c r="V71" s="3"/>
    </row>
    <row r="72" spans="2:22" s="419" customFormat="1" ht="20.25" customHeight="1" x14ac:dyDescent="0.2">
      <c r="B72" s="3"/>
      <c r="C72" s="150"/>
      <c r="D72" s="93" t="s">
        <v>146</v>
      </c>
      <c r="E72" s="93"/>
      <c r="F72" s="93"/>
      <c r="G72" s="260"/>
      <c r="H72" s="477"/>
      <c r="I72" s="478"/>
      <c r="J72" s="478"/>
      <c r="K72" s="478"/>
      <c r="L72" s="478"/>
      <c r="M72" s="478"/>
      <c r="N72" s="478"/>
      <c r="O72" s="478"/>
      <c r="P72" s="478"/>
      <c r="Q72" s="478"/>
      <c r="R72" s="478"/>
      <c r="S72" s="478"/>
      <c r="T72" s="478"/>
      <c r="U72" s="208"/>
      <c r="V72" s="3"/>
    </row>
    <row r="73" spans="2:22" s="419" customFormat="1" ht="8.25" customHeight="1" x14ac:dyDescent="0.2">
      <c r="B73" s="3"/>
      <c r="C73" s="443"/>
      <c r="D73" s="444"/>
      <c r="E73" s="444"/>
      <c r="F73" s="444"/>
      <c r="G73" s="444"/>
      <c r="H73" s="444"/>
      <c r="I73" s="444"/>
      <c r="J73" s="444"/>
      <c r="K73" s="444"/>
      <c r="L73" s="444"/>
      <c r="M73" s="444"/>
      <c r="N73" s="444"/>
      <c r="O73" s="444"/>
      <c r="P73" s="444"/>
      <c r="Q73" s="444"/>
      <c r="R73" s="444"/>
      <c r="S73" s="444"/>
      <c r="T73" s="444"/>
      <c r="U73" s="445"/>
      <c r="V73" s="3"/>
    </row>
    <row r="74" spans="2:22" ht="12" customHeight="1" thickBot="1" x14ac:dyDescent="0.25">
      <c r="B74" s="1"/>
      <c r="C74" s="394"/>
      <c r="D74" s="394"/>
      <c r="E74" s="394"/>
      <c r="F74" s="394"/>
      <c r="G74" s="394"/>
      <c r="H74" s="394"/>
      <c r="I74" s="394"/>
      <c r="J74" s="394"/>
      <c r="K74" s="394"/>
      <c r="L74" s="394"/>
      <c r="M74" s="394"/>
      <c r="N74" s="394"/>
      <c r="O74" s="394"/>
      <c r="P74" s="394"/>
      <c r="Q74" s="394"/>
      <c r="R74" s="394"/>
      <c r="S74" s="394"/>
      <c r="T74" s="394"/>
      <c r="U74" s="394"/>
      <c r="V74" s="199"/>
    </row>
    <row r="75" spans="2:22" s="421" customFormat="1" ht="19.5" customHeight="1" x14ac:dyDescent="0.2">
      <c r="B75" s="103"/>
      <c r="C75" s="400" t="s">
        <v>149</v>
      </c>
      <c r="D75" s="401"/>
      <c r="E75" s="401"/>
      <c r="F75" s="401"/>
      <c r="G75" s="401"/>
      <c r="H75" s="401"/>
      <c r="I75" s="401"/>
      <c r="J75" s="401"/>
      <c r="K75" s="401"/>
      <c r="L75" s="401"/>
      <c r="M75" s="401"/>
      <c r="N75" s="401"/>
      <c r="O75" s="401"/>
      <c r="P75" s="401"/>
      <c r="Q75" s="401"/>
      <c r="R75" s="401"/>
      <c r="S75" s="401"/>
      <c r="T75" s="401"/>
      <c r="U75" s="402"/>
      <c r="V75" s="397"/>
    </row>
    <row r="76" spans="2:22" ht="20.25" customHeight="1" x14ac:dyDescent="0.25">
      <c r="B76" s="1"/>
      <c r="C76" s="403"/>
      <c r="D76" s="396" t="s">
        <v>148</v>
      </c>
      <c r="E76" s="395"/>
      <c r="F76" s="395"/>
      <c r="G76" s="395"/>
      <c r="H76" s="395"/>
      <c r="I76" s="395"/>
      <c r="J76" s="395"/>
      <c r="K76" s="395"/>
      <c r="L76" s="395"/>
      <c r="M76" s="395"/>
      <c r="N76" s="395"/>
      <c r="O76" s="395"/>
      <c r="P76" s="395"/>
      <c r="Q76" s="395"/>
      <c r="R76" s="395"/>
      <c r="S76" s="395"/>
      <c r="T76" s="395"/>
      <c r="U76" s="404"/>
      <c r="V76" s="199"/>
    </row>
    <row r="77" spans="2:22" x14ac:dyDescent="0.2">
      <c r="B77" s="1"/>
      <c r="C77" s="403"/>
      <c r="D77" s="395"/>
      <c r="E77" s="395"/>
      <c r="F77" s="395"/>
      <c r="G77" s="395"/>
      <c r="H77" s="395"/>
      <c r="I77" s="395"/>
      <c r="J77" s="395"/>
      <c r="K77" s="395"/>
      <c r="L77" s="395"/>
      <c r="M77" s="395"/>
      <c r="N77" s="395"/>
      <c r="O77" s="395"/>
      <c r="P77" s="395"/>
      <c r="Q77" s="395"/>
      <c r="R77" s="395"/>
      <c r="S77" s="395"/>
      <c r="T77" s="395"/>
      <c r="U77" s="404"/>
      <c r="V77" s="199"/>
    </row>
    <row r="78" spans="2:22" ht="15" customHeight="1" x14ac:dyDescent="0.2">
      <c r="B78" s="138"/>
      <c r="C78" s="405"/>
      <c r="D78" s="155" t="s">
        <v>78</v>
      </c>
      <c r="E78" s="138"/>
      <c r="F78" s="138"/>
      <c r="G78" s="384"/>
      <c r="H78" s="138"/>
      <c r="I78" s="138"/>
      <c r="J78" s="138"/>
      <c r="K78" s="138"/>
      <c r="L78" s="138"/>
      <c r="M78" s="157"/>
      <c r="N78" s="158"/>
      <c r="O78" s="158"/>
      <c r="P78" s="158"/>
      <c r="Q78" s="158"/>
      <c r="R78" s="158"/>
      <c r="S78" s="158"/>
      <c r="T78" s="158"/>
      <c r="U78" s="406"/>
      <c r="V78" s="1"/>
    </row>
    <row r="79" spans="2:22" ht="28.5" customHeight="1" x14ac:dyDescent="0.2">
      <c r="B79" s="138"/>
      <c r="C79" s="405"/>
      <c r="D79" s="138"/>
      <c r="E79" s="138"/>
      <c r="F79" s="138"/>
      <c r="G79" s="399"/>
      <c r="H79" s="138"/>
      <c r="I79" s="138"/>
      <c r="J79" s="138"/>
      <c r="K79" s="138"/>
      <c r="L79" s="138"/>
      <c r="M79" s="489" t="s">
        <v>151</v>
      </c>
      <c r="N79" s="489"/>
      <c r="O79" s="489"/>
      <c r="P79" s="489"/>
      <c r="Q79" s="489"/>
      <c r="R79" s="489"/>
      <c r="S79" s="489"/>
      <c r="T79" s="489"/>
      <c r="U79" s="406"/>
      <c r="V79" s="1"/>
    </row>
    <row r="80" spans="2:22" ht="14.25" customHeight="1" x14ac:dyDescent="0.2">
      <c r="B80" s="1"/>
      <c r="C80" s="407"/>
      <c r="D80" s="395"/>
      <c r="E80" s="395"/>
      <c r="F80" s="395"/>
      <c r="G80" s="395"/>
      <c r="H80" s="395"/>
      <c r="I80" s="395"/>
      <c r="J80" s="395"/>
      <c r="K80" s="395"/>
      <c r="L80" s="395"/>
      <c r="M80" s="398"/>
      <c r="N80" s="398"/>
      <c r="O80" s="398"/>
      <c r="P80" s="398"/>
      <c r="Q80" s="398"/>
      <c r="R80" s="398"/>
      <c r="S80" s="398"/>
      <c r="T80" s="398"/>
      <c r="U80" s="408"/>
      <c r="V80" s="199"/>
    </row>
    <row r="81" spans="2:22" s="419" customFormat="1" ht="24.75" customHeight="1" x14ac:dyDescent="0.2">
      <c r="B81" s="3"/>
      <c r="C81" s="409"/>
      <c r="D81" s="462" t="s">
        <v>150</v>
      </c>
      <c r="E81" s="462"/>
      <c r="F81" s="462"/>
      <c r="G81" s="462"/>
      <c r="H81" s="460"/>
      <c r="I81" s="461"/>
      <c r="J81" s="461"/>
      <c r="K81" s="461"/>
      <c r="L81" s="461"/>
      <c r="M81" s="461"/>
      <c r="N81" s="461"/>
      <c r="O81" s="461"/>
      <c r="P81" s="461"/>
      <c r="Q81" s="461"/>
      <c r="R81" s="461"/>
      <c r="S81" s="461"/>
      <c r="T81" s="461"/>
      <c r="U81" s="410"/>
      <c r="V81" s="3"/>
    </row>
    <row r="82" spans="2:22" s="419" customFormat="1" ht="8.25" customHeight="1" thickBot="1" x14ac:dyDescent="0.25">
      <c r="B82" s="3"/>
      <c r="C82" s="432"/>
      <c r="D82" s="433"/>
      <c r="E82" s="433"/>
      <c r="F82" s="433"/>
      <c r="G82" s="433"/>
      <c r="H82" s="433"/>
      <c r="I82" s="433"/>
      <c r="J82" s="433"/>
      <c r="K82" s="433"/>
      <c r="L82" s="433"/>
      <c r="M82" s="433"/>
      <c r="N82" s="433"/>
      <c r="O82" s="433"/>
      <c r="P82" s="433"/>
      <c r="Q82" s="433"/>
      <c r="R82" s="433"/>
      <c r="S82" s="433"/>
      <c r="T82" s="433"/>
      <c r="U82" s="434"/>
      <c r="V82" s="3"/>
    </row>
    <row r="83" spans="2:22" ht="12" customHeight="1" x14ac:dyDescent="0.2">
      <c r="B83" s="1"/>
      <c r="C83" s="199"/>
      <c r="D83" s="199"/>
      <c r="E83" s="199"/>
      <c r="F83" s="199"/>
      <c r="G83" s="199"/>
      <c r="H83" s="199"/>
      <c r="I83" s="199"/>
      <c r="J83" s="199"/>
      <c r="K83" s="199"/>
      <c r="L83" s="199"/>
      <c r="M83" s="199"/>
      <c r="N83" s="199"/>
      <c r="O83" s="199"/>
      <c r="P83" s="199"/>
      <c r="Q83" s="199"/>
      <c r="R83" s="199"/>
      <c r="S83" s="199"/>
      <c r="T83" s="199"/>
      <c r="U83" s="199"/>
      <c r="V83" s="199"/>
    </row>
  </sheetData>
  <sheetProtection algorithmName="SHA-512" hashValue="9BcHCKqp8wWG1BQCIZHTTpOO7pnSLgafjfpOQEUZIgvw2mOFB+vBwdwCtItBpO0Flbe6iUsw+472vTSvAJlALA==" saltValue="neqQVrBY+yPEA0XNBFEWtA==" spinCount="100000" sheet="1" selectLockedCells="1"/>
  <mergeCells count="73">
    <mergeCell ref="C4:T4"/>
    <mergeCell ref="C50:U50"/>
    <mergeCell ref="M79:T79"/>
    <mergeCell ref="C11:M11"/>
    <mergeCell ref="T6:U6"/>
    <mergeCell ref="N11:P11"/>
    <mergeCell ref="N6:O6"/>
    <mergeCell ref="Q6:S6"/>
    <mergeCell ref="C12:U12"/>
    <mergeCell ref="C21:U21"/>
    <mergeCell ref="C23:U23"/>
    <mergeCell ref="D19:F19"/>
    <mergeCell ref="G25:T25"/>
    <mergeCell ref="C15:U15"/>
    <mergeCell ref="D13:F13"/>
    <mergeCell ref="D16:F16"/>
    <mergeCell ref="G19:T19"/>
    <mergeCell ref="N54:O54"/>
    <mergeCell ref="C46:M46"/>
    <mergeCell ref="G13:T13"/>
    <mergeCell ref="G16:T16"/>
    <mergeCell ref="D22:F22"/>
    <mergeCell ref="C26:U26"/>
    <mergeCell ref="G22:T22"/>
    <mergeCell ref="D25:F25"/>
    <mergeCell ref="C24:U24"/>
    <mergeCell ref="C14:U14"/>
    <mergeCell ref="C20:U20"/>
    <mergeCell ref="C18:U18"/>
    <mergeCell ref="I34:J34"/>
    <mergeCell ref="C17:U17"/>
    <mergeCell ref="E37:G37"/>
    <mergeCell ref="C73:U73"/>
    <mergeCell ref="H72:T72"/>
    <mergeCell ref="C64:U64"/>
    <mergeCell ref="D65:T65"/>
    <mergeCell ref="C60:G60"/>
    <mergeCell ref="I60:U60"/>
    <mergeCell ref="C62:G62"/>
    <mergeCell ref="I62:U62"/>
    <mergeCell ref="C71:U71"/>
    <mergeCell ref="C56:G56"/>
    <mergeCell ref="I56:U56"/>
    <mergeCell ref="C54:G54"/>
    <mergeCell ref="J54:L54"/>
    <mergeCell ref="C27:U27"/>
    <mergeCell ref="D28:F28"/>
    <mergeCell ref="G28:T28"/>
    <mergeCell ref="C29:U29"/>
    <mergeCell ref="C30:U30"/>
    <mergeCell ref="D31:F31"/>
    <mergeCell ref="G31:T31"/>
    <mergeCell ref="C32:U32"/>
    <mergeCell ref="C47:U47"/>
    <mergeCell ref="P34:Q34"/>
    <mergeCell ref="T34:U34"/>
    <mergeCell ref="D51:F51"/>
    <mergeCell ref="C82:U82"/>
    <mergeCell ref="C34:G35"/>
    <mergeCell ref="M34:N34"/>
    <mergeCell ref="C66:U66"/>
    <mergeCell ref="M69:T69"/>
    <mergeCell ref="C58:G58"/>
    <mergeCell ref="I58:U58"/>
    <mergeCell ref="E43:G43"/>
    <mergeCell ref="E39:G39"/>
    <mergeCell ref="N46:P46"/>
    <mergeCell ref="E41:G41"/>
    <mergeCell ref="C52:U52"/>
    <mergeCell ref="H81:T81"/>
    <mergeCell ref="D81:G81"/>
    <mergeCell ref="D48:F48"/>
    <mergeCell ref="C49:U49"/>
  </mergeCells>
  <phoneticPr fontId="0" type="noConversion"/>
  <printOptions horizontalCentered="1"/>
  <pageMargins left="0.59055118110236227" right="0.59055118110236227" top="0.39370078740157483" bottom="0.39370078740157483" header="0.51181102362204722" footer="0.51181102362204722"/>
  <pageSetup paperSize="9" scale="6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Z210"/>
  <sheetViews>
    <sheetView showGridLines="0" showRowColHeaders="0" showZeros="0" zoomScaleNormal="100" zoomScaleSheetLayoutView="100" workbookViewId="0">
      <selection activeCell="I19" sqref="I19"/>
    </sheetView>
  </sheetViews>
  <sheetFormatPr baseColWidth="10" defaultColWidth="11.42578125" defaultRowHeight="14.25" x14ac:dyDescent="0.2"/>
  <cols>
    <col min="1" max="1" width="10.7109375" style="417" customWidth="1"/>
    <col min="2" max="2" width="2.7109375" style="417" customWidth="1"/>
    <col min="3" max="3" width="2.42578125" style="417" customWidth="1"/>
    <col min="4" max="4" width="2" style="417" customWidth="1"/>
    <col min="5" max="5" width="6.140625" style="417" customWidth="1"/>
    <col min="6" max="6" width="6.7109375" style="417" customWidth="1"/>
    <col min="7" max="7" width="32.42578125" style="417" customWidth="1"/>
    <col min="8" max="8" width="2.85546875" style="417" customWidth="1"/>
    <col min="9" max="9" width="12.7109375" style="417" customWidth="1"/>
    <col min="10" max="10" width="1" style="417" customWidth="1"/>
    <col min="11" max="11" width="0.140625" style="417" hidden="1" customWidth="1"/>
    <col min="12" max="12" width="2.85546875" style="417" customWidth="1"/>
    <col min="13" max="13" width="12.7109375" style="417" customWidth="1"/>
    <col min="14" max="14" width="1" style="417" customWidth="1"/>
    <col min="15" max="15" width="2.5703125" style="417" customWidth="1"/>
    <col min="16" max="16" width="12.7109375" style="417" customWidth="1"/>
    <col min="17" max="17" width="1" style="417" customWidth="1"/>
    <col min="18" max="18" width="3.28515625" style="417" hidden="1" customWidth="1"/>
    <col min="19" max="19" width="2.5703125" style="417" customWidth="1"/>
    <col min="20" max="20" width="12.7109375" style="417" customWidth="1"/>
    <col min="21" max="21" width="1" style="417" customWidth="1"/>
    <col min="22" max="22" width="2.7109375" style="417" customWidth="1"/>
    <col min="23" max="16384" width="11.42578125" style="417"/>
  </cols>
  <sheetData>
    <row r="2" spans="2:22" ht="20.100000000000001" customHeight="1" x14ac:dyDescent="0.2">
      <c r="B2" s="1"/>
      <c r="C2" s="1"/>
      <c r="D2" s="1"/>
      <c r="E2" s="1"/>
      <c r="F2" s="1"/>
      <c r="G2" s="1"/>
      <c r="H2" s="1"/>
      <c r="I2" s="1"/>
      <c r="J2" s="1"/>
      <c r="K2" s="1"/>
      <c r="L2" s="1"/>
      <c r="M2" s="1"/>
      <c r="N2" s="1"/>
      <c r="O2" s="1"/>
      <c r="P2" s="1"/>
      <c r="Q2" s="1"/>
      <c r="R2" s="1"/>
      <c r="S2" s="1"/>
      <c r="T2" s="1"/>
      <c r="U2" s="1"/>
      <c r="V2" s="1"/>
    </row>
    <row r="3" spans="2:22" s="419" customFormat="1" ht="22.5" customHeight="1" x14ac:dyDescent="0.2">
      <c r="B3" s="3"/>
      <c r="C3" s="132" t="s">
        <v>57</v>
      </c>
      <c r="D3" s="130"/>
      <c r="E3" s="131"/>
      <c r="F3" s="131"/>
      <c r="G3" s="131"/>
      <c r="H3" s="200"/>
      <c r="I3" s="200"/>
      <c r="J3" s="200"/>
      <c r="K3" s="200"/>
      <c r="L3" s="200"/>
      <c r="M3" s="200"/>
      <c r="N3" s="200"/>
      <c r="O3" s="200"/>
      <c r="P3" s="200"/>
      <c r="Q3" s="200"/>
      <c r="R3" s="201"/>
      <c r="S3" s="201"/>
      <c r="T3" s="201"/>
      <c r="U3" s="202"/>
      <c r="V3" s="3"/>
    </row>
    <row r="4" spans="2:22" s="419" customFormat="1" ht="22.5" customHeight="1" x14ac:dyDescent="0.2">
      <c r="B4" s="3"/>
      <c r="C4" s="133" t="s">
        <v>82</v>
      </c>
      <c r="D4" s="2"/>
      <c r="E4" s="3"/>
      <c r="F4" s="3"/>
      <c r="G4" s="3"/>
      <c r="H4" s="200"/>
      <c r="I4" s="200"/>
      <c r="J4" s="200"/>
      <c r="K4" s="200"/>
      <c r="L4" s="200"/>
      <c r="M4" s="203"/>
      <c r="N4" s="494"/>
      <c r="O4" s="494"/>
      <c r="P4" s="214"/>
      <c r="Q4" s="494"/>
      <c r="R4" s="494"/>
      <c r="S4" s="495"/>
      <c r="T4" s="544" t="str">
        <f>Verwendungsnachweis!T6</f>
        <v>2024</v>
      </c>
      <c r="U4" s="545"/>
      <c r="V4" s="3"/>
    </row>
    <row r="5" spans="2:22" s="419" customFormat="1" ht="22.5" customHeight="1" x14ac:dyDescent="0.2">
      <c r="B5" s="3"/>
      <c r="C5" s="6"/>
      <c r="D5" s="2"/>
      <c r="E5" s="3"/>
      <c r="F5" s="3"/>
      <c r="G5" s="3"/>
      <c r="H5" s="200"/>
      <c r="I5" s="200"/>
      <c r="J5" s="200"/>
      <c r="K5" s="200"/>
      <c r="L5" s="200"/>
      <c r="M5" s="200"/>
      <c r="N5" s="200"/>
      <c r="O5" s="200"/>
      <c r="P5" s="200"/>
      <c r="Q5" s="200"/>
      <c r="R5" s="201"/>
      <c r="S5" s="201"/>
      <c r="T5" s="201"/>
      <c r="U5" s="201"/>
      <c r="V5" s="3"/>
    </row>
    <row r="6" spans="2:22" s="419" customFormat="1" ht="22.5" customHeight="1" x14ac:dyDescent="0.2">
      <c r="B6" s="3"/>
      <c r="C6" s="6" t="s">
        <v>17</v>
      </c>
      <c r="D6" s="2"/>
      <c r="E6" s="3"/>
      <c r="F6" s="3"/>
      <c r="G6" s="3"/>
      <c r="H6" s="547" t="str">
        <f>IF(Verwendungsnachweis!G13="","",Verwendungsnachweis!G13)</f>
        <v/>
      </c>
      <c r="I6" s="548"/>
      <c r="J6" s="548"/>
      <c r="K6" s="548"/>
      <c r="L6" s="548"/>
      <c r="M6" s="548"/>
      <c r="N6" s="548"/>
      <c r="O6" s="548"/>
      <c r="P6" s="548"/>
      <c r="Q6" s="548"/>
      <c r="R6" s="549"/>
      <c r="S6" s="549"/>
      <c r="T6" s="549"/>
      <c r="U6" s="550"/>
      <c r="V6" s="3"/>
    </row>
    <row r="7" spans="2:22" ht="9.9499999999999993" customHeight="1" x14ac:dyDescent="0.2">
      <c r="B7" s="1"/>
      <c r="C7" s="5"/>
      <c r="D7" s="1"/>
      <c r="E7" s="1"/>
      <c r="F7" s="1"/>
      <c r="G7" s="1"/>
      <c r="H7" s="1"/>
      <c r="I7" s="1"/>
      <c r="J7" s="1"/>
      <c r="K7" s="1"/>
      <c r="L7" s="1"/>
      <c r="M7" s="5"/>
      <c r="N7" s="1"/>
      <c r="O7" s="1"/>
      <c r="P7" s="1"/>
      <c r="Q7" s="1"/>
      <c r="R7" s="1"/>
      <c r="S7" s="1"/>
      <c r="T7" s="1"/>
      <c r="U7" s="91"/>
      <c r="V7" s="1"/>
    </row>
    <row r="8" spans="2:22" ht="22.5" customHeight="1" x14ac:dyDescent="0.2">
      <c r="B8" s="1"/>
      <c r="C8" s="88" t="s">
        <v>18</v>
      </c>
      <c r="D8" s="86"/>
      <c r="E8" s="86"/>
      <c r="F8" s="86"/>
      <c r="G8" s="86"/>
      <c r="H8" s="86"/>
      <c r="I8" s="86"/>
      <c r="J8" s="86"/>
      <c r="K8" s="86"/>
      <c r="L8" s="86"/>
      <c r="M8" s="86"/>
      <c r="N8" s="86"/>
      <c r="O8" s="86"/>
      <c r="P8" s="86"/>
      <c r="Q8" s="86"/>
      <c r="R8" s="86"/>
      <c r="S8" s="86"/>
      <c r="T8" s="106"/>
      <c r="U8" s="127"/>
      <c r="V8" s="1"/>
    </row>
    <row r="9" spans="2:22" ht="9.9499999999999993" customHeight="1" x14ac:dyDescent="0.2">
      <c r="B9" s="1"/>
      <c r="C9" s="114"/>
      <c r="D9" s="92"/>
      <c r="E9" s="92"/>
      <c r="F9" s="92"/>
      <c r="G9" s="92"/>
      <c r="H9" s="92"/>
      <c r="I9" s="92"/>
      <c r="J9" s="92"/>
      <c r="K9" s="92"/>
      <c r="L9" s="92"/>
      <c r="M9" s="92"/>
      <c r="N9" s="92"/>
      <c r="O9" s="92"/>
      <c r="P9" s="92"/>
      <c r="Q9" s="92"/>
      <c r="R9" s="92"/>
      <c r="S9" s="92"/>
      <c r="T9" s="115"/>
      <c r="U9" s="92"/>
      <c r="V9" s="1"/>
    </row>
    <row r="10" spans="2:22" ht="24.75" customHeight="1" x14ac:dyDescent="0.2">
      <c r="B10" s="1"/>
      <c r="C10" s="93" t="s">
        <v>59</v>
      </c>
      <c r="D10" s="92"/>
      <c r="E10" s="92"/>
      <c r="F10" s="92"/>
      <c r="G10" s="92"/>
      <c r="H10" s="92"/>
      <c r="I10" s="92"/>
      <c r="J10" s="92"/>
      <c r="K10" s="92"/>
      <c r="L10" s="92"/>
      <c r="M10" s="92"/>
      <c r="N10" s="92"/>
      <c r="O10" s="92"/>
      <c r="P10" s="92"/>
      <c r="Q10" s="92"/>
      <c r="R10" s="92"/>
      <c r="S10" s="92"/>
      <c r="T10" s="92"/>
      <c r="U10" s="92"/>
      <c r="V10" s="1"/>
    </row>
    <row r="11" spans="2:22" ht="12" customHeight="1" x14ac:dyDescent="0.2">
      <c r="B11" s="1"/>
      <c r="C11" s="453" t="s">
        <v>102</v>
      </c>
      <c r="D11" s="546"/>
      <c r="E11" s="546"/>
      <c r="F11" s="546"/>
      <c r="G11" s="546"/>
      <c r="H11" s="546"/>
      <c r="I11" s="546"/>
      <c r="J11" s="546"/>
      <c r="K11" s="546"/>
      <c r="L11" s="546"/>
      <c r="M11" s="546"/>
      <c r="N11" s="546"/>
      <c r="O11" s="546"/>
      <c r="P11" s="546"/>
      <c r="Q11" s="546"/>
      <c r="R11" s="546"/>
      <c r="S11" s="546"/>
      <c r="T11" s="546"/>
      <c r="U11" s="92"/>
      <c r="V11" s="1"/>
    </row>
    <row r="12" spans="2:22" ht="14.25" customHeight="1" x14ac:dyDescent="0.2">
      <c r="B12" s="1"/>
      <c r="C12" s="531" t="str">
        <f>CONCATENATE("Die Istwerte ",T4-1," müssen identisch sein mit den Daten im Verwendungsnachweises ",T4-1,"!")</f>
        <v>Die Istwerte 2023 müssen identisch sein mit den Daten im Verwendungsnachweises 2023!</v>
      </c>
      <c r="D12" s="532"/>
      <c r="E12" s="532"/>
      <c r="F12" s="532"/>
      <c r="G12" s="532"/>
      <c r="H12" s="532"/>
      <c r="I12" s="532"/>
      <c r="J12" s="532"/>
      <c r="K12" s="532"/>
      <c r="L12" s="532"/>
      <c r="M12" s="532"/>
      <c r="N12" s="532"/>
      <c r="O12" s="532"/>
      <c r="P12" s="532"/>
      <c r="Q12" s="532"/>
      <c r="R12" s="532"/>
      <c r="S12" s="532"/>
      <c r="T12" s="532"/>
      <c r="U12" s="92"/>
      <c r="V12" s="1"/>
    </row>
    <row r="13" spans="2:22" ht="11.25" customHeight="1" thickBot="1" x14ac:dyDescent="0.25">
      <c r="B13" s="1"/>
      <c r="C13" s="5"/>
      <c r="D13" s="1"/>
      <c r="E13" s="1"/>
      <c r="F13" s="1"/>
      <c r="G13" s="1"/>
      <c r="H13" s="1"/>
      <c r="I13" s="1"/>
      <c r="J13" s="1"/>
      <c r="K13" s="1"/>
      <c r="L13" s="1"/>
      <c r="M13" s="5"/>
      <c r="N13" s="1"/>
      <c r="O13" s="1"/>
      <c r="P13" s="1"/>
      <c r="Q13" s="1"/>
      <c r="R13" s="1"/>
      <c r="S13" s="1"/>
      <c r="T13" s="1"/>
      <c r="U13" s="91"/>
      <c r="V13" s="1"/>
    </row>
    <row r="14" spans="2:22" ht="16.5" customHeight="1" thickTop="1" x14ac:dyDescent="0.2">
      <c r="B14" s="1"/>
      <c r="C14" s="534" t="s">
        <v>110</v>
      </c>
      <c r="D14" s="535"/>
      <c r="E14" s="535"/>
      <c r="F14" s="535"/>
      <c r="G14" s="536"/>
      <c r="H14" s="32"/>
      <c r="I14" s="317" t="str">
        <f>+Verwendungsnachweis!I34</f>
        <v>IST 2023</v>
      </c>
      <c r="J14" s="320"/>
      <c r="K14" s="533" t="s">
        <v>11</v>
      </c>
      <c r="L14" s="329"/>
      <c r="M14" s="263" t="str">
        <f>+Verwendungsnachweis!M34</f>
        <v>IST 2024</v>
      </c>
      <c r="N14" s="271"/>
      <c r="O14" s="146"/>
      <c r="P14" s="317" t="str">
        <f>+Verwendungsnachweis!P34</f>
        <v>PLAN 2025</v>
      </c>
      <c r="Q14" s="320"/>
      <c r="R14" s="530" t="s">
        <v>11</v>
      </c>
      <c r="S14" s="148"/>
      <c r="T14" s="317" t="str">
        <f>+Verwendungsnachweis!T34</f>
        <v>PLAN 2026</v>
      </c>
      <c r="U14" s="320"/>
      <c r="V14" s="1"/>
    </row>
    <row r="15" spans="2:22" ht="17.25" customHeight="1" x14ac:dyDescent="0.2">
      <c r="B15" s="1"/>
      <c r="C15" s="537"/>
      <c r="D15" s="538"/>
      <c r="E15" s="538"/>
      <c r="F15" s="538"/>
      <c r="G15" s="539"/>
      <c r="H15" s="13"/>
      <c r="I15" s="511" t="str">
        <f>+Verwendungsnachweis!I35</f>
        <v>in €</v>
      </c>
      <c r="J15" s="512"/>
      <c r="K15" s="529"/>
      <c r="L15" s="145"/>
      <c r="M15" s="540" t="str">
        <f>+Verwendungsnachweis!M35</f>
        <v>in €</v>
      </c>
      <c r="N15" s="541"/>
      <c r="O15" s="18"/>
      <c r="P15" s="511" t="str">
        <f>+Verwendungsnachweis!P35</f>
        <v>in €</v>
      </c>
      <c r="Q15" s="512"/>
      <c r="R15" s="530"/>
      <c r="S15" s="149"/>
      <c r="T15" s="511" t="str">
        <f>+Verwendungsnachweis!T35</f>
        <v>in €</v>
      </c>
      <c r="U15" s="512"/>
      <c r="V15" s="1"/>
    </row>
    <row r="16" spans="2:22" ht="5.25" customHeight="1" x14ac:dyDescent="0.2">
      <c r="B16" s="1"/>
      <c r="C16" s="13"/>
      <c r="D16" s="14"/>
      <c r="E16" s="14"/>
      <c r="F16" s="14"/>
      <c r="G16" s="14"/>
      <c r="H16" s="13"/>
      <c r="I16" s="16"/>
      <c r="J16" s="17"/>
      <c r="K16" s="15"/>
      <c r="L16" s="15"/>
      <c r="M16" s="272"/>
      <c r="N16" s="273"/>
      <c r="O16" s="18"/>
      <c r="P16" s="16"/>
      <c r="Q16" s="17"/>
      <c r="R16" s="4"/>
      <c r="S16" s="18"/>
      <c r="T16" s="16"/>
      <c r="U16" s="17"/>
      <c r="V16" s="1"/>
    </row>
    <row r="17" spans="2:26" ht="16.5" customHeight="1" x14ac:dyDescent="0.2">
      <c r="B17" s="1"/>
      <c r="C17" s="79" t="s">
        <v>21</v>
      </c>
      <c r="D17" s="80"/>
      <c r="E17" s="34"/>
      <c r="F17" s="34"/>
      <c r="G17" s="35"/>
      <c r="H17" s="13"/>
      <c r="I17" s="238" t="str">
        <f>IF(AND(I19="",I21="",I23="",I25=""),"",I19+I21+I23+I25)</f>
        <v/>
      </c>
      <c r="J17" s="81"/>
      <c r="K17" s="48"/>
      <c r="L17" s="49"/>
      <c r="M17" s="274" t="str">
        <f>IF(AND(M19="",M21="",M23="",M25=""),"",M19+M21+M23+M25)</f>
        <v/>
      </c>
      <c r="N17" s="275"/>
      <c r="O17" s="52"/>
      <c r="P17" s="238" t="str">
        <f>IF(AND(P19="",P21="",P23="",P25=""),"",P19+P21+P23+P25)</f>
        <v/>
      </c>
      <c r="Q17" s="81"/>
      <c r="R17" s="53"/>
      <c r="S17" s="52"/>
      <c r="T17" s="238" t="str">
        <f>IF(AND(T19="",T21="",T23="",T25=""),"",T19+T21+T23+T25)</f>
        <v/>
      </c>
      <c r="U17" s="81"/>
      <c r="V17" s="1"/>
    </row>
    <row r="18" spans="2:26" ht="5.25" customHeight="1" x14ac:dyDescent="0.2">
      <c r="B18" s="1"/>
      <c r="C18" s="19"/>
      <c r="D18" s="20"/>
      <c r="E18" s="14"/>
      <c r="F18" s="14"/>
      <c r="G18" s="14"/>
      <c r="H18" s="13"/>
      <c r="I18" s="50"/>
      <c r="J18" s="51"/>
      <c r="K18" s="54"/>
      <c r="L18" s="55"/>
      <c r="M18" s="276"/>
      <c r="N18" s="277"/>
      <c r="O18" s="52"/>
      <c r="P18" s="50"/>
      <c r="Q18" s="51"/>
      <c r="R18" s="53"/>
      <c r="S18" s="52"/>
      <c r="T18" s="50"/>
      <c r="U18" s="51"/>
      <c r="V18" s="1"/>
    </row>
    <row r="19" spans="2:26" ht="12.75" customHeight="1" x14ac:dyDescent="0.2">
      <c r="B19" s="1"/>
      <c r="C19" s="247">
        <v>20</v>
      </c>
      <c r="D19" s="14"/>
      <c r="E19" s="481" t="s">
        <v>19</v>
      </c>
      <c r="F19" s="527"/>
      <c r="G19" s="528"/>
      <c r="H19" s="13"/>
      <c r="I19" s="64"/>
      <c r="J19" s="58"/>
      <c r="K19" s="56"/>
      <c r="L19" s="55"/>
      <c r="M19" s="278"/>
      <c r="N19" s="267"/>
      <c r="O19" s="63"/>
      <c r="P19" s="64"/>
      <c r="Q19" s="58"/>
      <c r="R19" s="74"/>
      <c r="S19" s="63"/>
      <c r="T19" s="64"/>
      <c r="U19" s="58"/>
      <c r="V19" s="1"/>
    </row>
    <row r="20" spans="2:26" ht="3.75" customHeight="1" x14ac:dyDescent="0.2">
      <c r="B20" s="1"/>
      <c r="C20" s="247"/>
      <c r="D20" s="14"/>
      <c r="E20" s="14"/>
      <c r="F20" s="14"/>
      <c r="G20" s="14"/>
      <c r="H20" s="13"/>
      <c r="I20" s="57"/>
      <c r="J20" s="58"/>
      <c r="K20" s="56"/>
      <c r="L20" s="55"/>
      <c r="M20" s="266"/>
      <c r="N20" s="267"/>
      <c r="O20" s="63"/>
      <c r="P20" s="57"/>
      <c r="Q20" s="58"/>
      <c r="R20" s="74"/>
      <c r="S20" s="57"/>
      <c r="T20" s="57"/>
      <c r="U20" s="58"/>
      <c r="V20" s="1"/>
    </row>
    <row r="21" spans="2:26" s="422" customFormat="1" ht="12.75" customHeight="1" x14ac:dyDescent="0.2">
      <c r="B21" s="218"/>
      <c r="C21" s="247">
        <v>21</v>
      </c>
      <c r="D21" s="27"/>
      <c r="E21" s="481" t="s">
        <v>20</v>
      </c>
      <c r="F21" s="543"/>
      <c r="G21" s="543"/>
      <c r="H21" s="136"/>
      <c r="I21" s="64"/>
      <c r="J21" s="58"/>
      <c r="K21" s="56"/>
      <c r="L21" s="55"/>
      <c r="M21" s="278"/>
      <c r="N21" s="267"/>
      <c r="O21" s="63"/>
      <c r="P21" s="64"/>
      <c r="Q21" s="58"/>
      <c r="R21" s="74"/>
      <c r="S21" s="63"/>
      <c r="T21" s="64"/>
      <c r="U21" s="58"/>
      <c r="V21" s="218" t="s">
        <v>12</v>
      </c>
    </row>
    <row r="22" spans="2:26" ht="3.75" customHeight="1" x14ac:dyDescent="0.2">
      <c r="B22" s="1"/>
      <c r="C22" s="247"/>
      <c r="D22" s="14"/>
      <c r="E22" s="14"/>
      <c r="F22" s="14"/>
      <c r="G22" s="14"/>
      <c r="H22" s="13"/>
      <c r="I22" s="57"/>
      <c r="J22" s="58"/>
      <c r="K22" s="56"/>
      <c r="L22" s="55"/>
      <c r="M22" s="266"/>
      <c r="N22" s="267"/>
      <c r="O22" s="63"/>
      <c r="P22" s="57"/>
      <c r="Q22" s="58"/>
      <c r="R22" s="74"/>
      <c r="S22" s="63"/>
      <c r="T22" s="57"/>
      <c r="U22" s="58"/>
      <c r="V22" s="1"/>
    </row>
    <row r="23" spans="2:26" s="422" customFormat="1" ht="12.75" customHeight="1" x14ac:dyDescent="0.2">
      <c r="B23" s="218"/>
      <c r="C23" s="247">
        <v>22</v>
      </c>
      <c r="D23" s="27"/>
      <c r="E23" s="481" t="s">
        <v>111</v>
      </c>
      <c r="F23" s="543"/>
      <c r="G23" s="543"/>
      <c r="H23" s="136"/>
      <c r="I23" s="64"/>
      <c r="J23" s="58"/>
      <c r="K23" s="56"/>
      <c r="L23" s="55"/>
      <c r="M23" s="278"/>
      <c r="N23" s="267"/>
      <c r="O23" s="63"/>
      <c r="P23" s="64"/>
      <c r="Q23" s="58"/>
      <c r="R23" s="74"/>
      <c r="S23" s="63"/>
      <c r="T23" s="64"/>
      <c r="U23" s="58"/>
      <c r="V23" s="218" t="s">
        <v>12</v>
      </c>
    </row>
    <row r="24" spans="2:26" ht="3.75" customHeight="1" x14ac:dyDescent="0.2">
      <c r="B24" s="1"/>
      <c r="C24" s="247"/>
      <c r="D24" s="14"/>
      <c r="E24" s="14"/>
      <c r="F24" s="14"/>
      <c r="G24" s="14"/>
      <c r="H24" s="13"/>
      <c r="I24" s="57"/>
      <c r="J24" s="58"/>
      <c r="K24" s="56"/>
      <c r="L24" s="55"/>
      <c r="M24" s="266"/>
      <c r="N24" s="267"/>
      <c r="O24" s="63"/>
      <c r="P24" s="57"/>
      <c r="Q24" s="58"/>
      <c r="R24" s="74"/>
      <c r="S24" s="63"/>
      <c r="T24" s="57"/>
      <c r="U24" s="58"/>
      <c r="V24" s="1"/>
    </row>
    <row r="25" spans="2:26" s="422" customFormat="1" ht="25.5" customHeight="1" x14ac:dyDescent="0.2">
      <c r="B25" s="218"/>
      <c r="C25" s="247">
        <v>23</v>
      </c>
      <c r="D25" s="27"/>
      <c r="E25" s="453" t="s">
        <v>132</v>
      </c>
      <c r="F25" s="454"/>
      <c r="G25" s="524"/>
      <c r="H25" s="136"/>
      <c r="I25" s="64"/>
      <c r="J25" s="58"/>
      <c r="K25" s="56"/>
      <c r="L25" s="55"/>
      <c r="M25" s="278"/>
      <c r="N25" s="267"/>
      <c r="O25" s="63"/>
      <c r="P25" s="64"/>
      <c r="Q25" s="58"/>
      <c r="R25" s="74"/>
      <c r="S25" s="63"/>
      <c r="T25" s="64"/>
      <c r="U25" s="58"/>
      <c r="V25" s="218" t="s">
        <v>12</v>
      </c>
    </row>
    <row r="26" spans="2:26" ht="3.75" customHeight="1" x14ac:dyDescent="0.2">
      <c r="B26" s="1"/>
      <c r="C26" s="13"/>
      <c r="D26" s="14"/>
      <c r="E26" s="14"/>
      <c r="F26" s="14"/>
      <c r="G26" s="14"/>
      <c r="H26" s="13"/>
      <c r="I26" s="57"/>
      <c r="J26" s="58"/>
      <c r="K26" s="56"/>
      <c r="L26" s="55"/>
      <c r="M26" s="266"/>
      <c r="N26" s="267"/>
      <c r="O26" s="63"/>
      <c r="P26" s="57"/>
      <c r="Q26" s="58"/>
      <c r="R26" s="74"/>
      <c r="S26" s="57"/>
      <c r="T26" s="57"/>
      <c r="U26" s="58"/>
      <c r="V26" s="1"/>
    </row>
    <row r="27" spans="2:26" x14ac:dyDescent="0.2">
      <c r="B27" s="1"/>
      <c r="C27" s="79" t="s">
        <v>154</v>
      </c>
      <c r="D27" s="80"/>
      <c r="E27" s="80"/>
      <c r="F27" s="80"/>
      <c r="G27" s="82"/>
      <c r="H27" s="19"/>
      <c r="I27" s="241" t="str">
        <f>IF(AND(I29="",I35="",I41="",I47="",I55="",I61=""),"",I31+I33+I37+I39+I43+I45+I49+I51+I53+I57+I59+I61)</f>
        <v/>
      </c>
      <c r="J27" s="83"/>
      <c r="K27" s="56"/>
      <c r="L27" s="55"/>
      <c r="M27" s="279" t="str">
        <f>IF(AND(M29="",M35="",M41="",M47="",M55="",M61=""),"",M31+M33+M37+M39+M43+M45+M49+M51+M53+M57+M59+M61)</f>
        <v/>
      </c>
      <c r="N27" s="280"/>
      <c r="O27" s="69"/>
      <c r="P27" s="241" t="str">
        <f>IF(AND(P29="",P35="",P41="",P47="",P55="",P61=""),"",P31+P33+P37+P39+P43+P45+P49+P51+P53+P57+P59+P61)</f>
        <v/>
      </c>
      <c r="Q27" s="83"/>
      <c r="R27" s="74"/>
      <c r="S27" s="69"/>
      <c r="T27" s="241" t="str">
        <f>IF(AND(T29="",T35="",T41="",T47="",T55="",T61=""),"",T31+T33+T37+T39+T43+T45+T49+T51+T53+T57+T59+T61)</f>
        <v/>
      </c>
      <c r="U27" s="83"/>
      <c r="V27" s="1"/>
    </row>
    <row r="28" spans="2:26" ht="5.25" customHeight="1" x14ac:dyDescent="0.2">
      <c r="B28" s="1"/>
      <c r="C28" s="13"/>
      <c r="D28" s="14"/>
      <c r="E28" s="14"/>
      <c r="F28" s="14"/>
      <c r="G28" s="14"/>
      <c r="H28" s="13"/>
      <c r="I28" s="70"/>
      <c r="J28" s="71"/>
      <c r="K28" s="54"/>
      <c r="L28" s="55"/>
      <c r="M28" s="281"/>
      <c r="N28" s="282"/>
      <c r="O28" s="63"/>
      <c r="P28" s="70"/>
      <c r="Q28" s="71"/>
      <c r="R28" s="74"/>
      <c r="S28" s="63"/>
      <c r="T28" s="70"/>
      <c r="U28" s="71"/>
      <c r="V28" s="1"/>
    </row>
    <row r="29" spans="2:26" x14ac:dyDescent="0.2">
      <c r="B29" s="1"/>
      <c r="C29" s="33"/>
      <c r="D29" s="34" t="s">
        <v>24</v>
      </c>
      <c r="E29" s="34"/>
      <c r="F29" s="34"/>
      <c r="G29" s="34"/>
      <c r="H29" s="13"/>
      <c r="I29" s="242" t="str">
        <f>IF(AND(I31="",I33=""),"",I31+I33)</f>
        <v/>
      </c>
      <c r="J29" s="228"/>
      <c r="K29" s="229"/>
      <c r="L29" s="230"/>
      <c r="M29" s="283" t="str">
        <f>IF(AND(M31="",M33=""),"",M31+M33)</f>
        <v/>
      </c>
      <c r="N29" s="284"/>
      <c r="O29" s="231"/>
      <c r="P29" s="242" t="str">
        <f>IF(AND(P31="",P33=""),"",P31+P33)</f>
        <v/>
      </c>
      <c r="Q29" s="228"/>
      <c r="R29" s="234"/>
      <c r="S29" s="231"/>
      <c r="T29" s="242" t="str">
        <f>IF(AND(T31="",T33=""),"",T31+T33)</f>
        <v/>
      </c>
      <c r="U29" s="228"/>
      <c r="V29" s="1"/>
    </row>
    <row r="30" spans="2:26" ht="3.75" customHeight="1" x14ac:dyDescent="0.2">
      <c r="B30" s="1"/>
      <c r="C30" s="247"/>
      <c r="D30" s="14"/>
      <c r="E30" s="14"/>
      <c r="F30" s="14"/>
      <c r="G30" s="14"/>
      <c r="H30" s="13"/>
      <c r="I30" s="61"/>
      <c r="J30" s="62"/>
      <c r="K30" s="56"/>
      <c r="L30" s="55"/>
      <c r="M30" s="285"/>
      <c r="N30" s="286"/>
      <c r="O30" s="63"/>
      <c r="P30" s="61"/>
      <c r="Q30" s="62"/>
      <c r="R30" s="74"/>
      <c r="S30" s="63"/>
      <c r="T30" s="61"/>
      <c r="U30" s="62"/>
      <c r="V30" s="1"/>
    </row>
    <row r="31" spans="2:26" ht="13.5" customHeight="1" x14ac:dyDescent="0.2">
      <c r="B31" s="1"/>
      <c r="C31" s="247">
        <v>24</v>
      </c>
      <c r="D31" s="14"/>
      <c r="E31" s="481" t="s">
        <v>15</v>
      </c>
      <c r="F31" s="543"/>
      <c r="G31" s="543"/>
      <c r="H31" s="13"/>
      <c r="I31" s="64"/>
      <c r="J31" s="58"/>
      <c r="K31" s="56"/>
      <c r="L31" s="55"/>
      <c r="M31" s="278"/>
      <c r="N31" s="267"/>
      <c r="O31" s="63"/>
      <c r="P31" s="64"/>
      <c r="Q31" s="58"/>
      <c r="R31" s="74"/>
      <c r="S31" s="63"/>
      <c r="T31" s="64"/>
      <c r="U31" s="58"/>
      <c r="V31" s="1"/>
      <c r="Z31" s="426"/>
    </row>
    <row r="32" spans="2:26" ht="3.75" customHeight="1" x14ac:dyDescent="0.2">
      <c r="B32" s="1"/>
      <c r="C32" s="247"/>
      <c r="D32" s="14"/>
      <c r="E32" s="14"/>
      <c r="F32" s="14"/>
      <c r="G32" s="14"/>
      <c r="H32" s="13"/>
      <c r="I32" s="57"/>
      <c r="J32" s="58"/>
      <c r="K32" s="56"/>
      <c r="L32" s="55"/>
      <c r="M32" s="266"/>
      <c r="N32" s="267"/>
      <c r="O32" s="63"/>
      <c r="P32" s="57"/>
      <c r="Q32" s="58"/>
      <c r="R32" s="74"/>
      <c r="S32" s="57"/>
      <c r="T32" s="57"/>
      <c r="U32" s="58"/>
      <c r="V32" s="1"/>
    </row>
    <row r="33" spans="2:22" s="422" customFormat="1" ht="13.5" customHeight="1" x14ac:dyDescent="0.2">
      <c r="B33" s="218"/>
      <c r="C33" s="247">
        <v>25</v>
      </c>
      <c r="D33" s="27"/>
      <c r="E33" s="481" t="s">
        <v>14</v>
      </c>
      <c r="F33" s="543"/>
      <c r="G33" s="543"/>
      <c r="H33" s="136"/>
      <c r="I33" s="64"/>
      <c r="J33" s="58"/>
      <c r="K33" s="65"/>
      <c r="L33" s="66"/>
      <c r="M33" s="278"/>
      <c r="N33" s="267"/>
      <c r="O33" s="137"/>
      <c r="P33" s="64"/>
      <c r="Q33" s="58"/>
      <c r="R33" s="74"/>
      <c r="S33" s="63"/>
      <c r="T33" s="64"/>
      <c r="U33" s="58"/>
      <c r="V33" s="218"/>
    </row>
    <row r="34" spans="2:22" ht="5.25" customHeight="1" x14ac:dyDescent="0.2">
      <c r="B34" s="1"/>
      <c r="C34" s="13"/>
      <c r="D34" s="14"/>
      <c r="E34" s="14"/>
      <c r="F34" s="14"/>
      <c r="G34" s="14"/>
      <c r="H34" s="13"/>
      <c r="I34" s="70"/>
      <c r="J34" s="71"/>
      <c r="K34" s="54"/>
      <c r="L34" s="55"/>
      <c r="M34" s="281"/>
      <c r="N34" s="282"/>
      <c r="O34" s="63"/>
      <c r="P34" s="70"/>
      <c r="Q34" s="71"/>
      <c r="R34" s="74"/>
      <c r="S34" s="63"/>
      <c r="T34" s="70"/>
      <c r="U34" s="71"/>
      <c r="V34" s="1"/>
    </row>
    <row r="35" spans="2:22" x14ac:dyDescent="0.2">
      <c r="B35" s="1"/>
      <c r="C35" s="33"/>
      <c r="D35" s="34" t="s">
        <v>13</v>
      </c>
      <c r="E35" s="34"/>
      <c r="F35" s="34"/>
      <c r="G35" s="34"/>
      <c r="H35" s="13"/>
      <c r="I35" s="242" t="str">
        <f>IF(AND(I37="",I39=""),"",I37+I39)</f>
        <v/>
      </c>
      <c r="J35" s="228"/>
      <c r="K35" s="229"/>
      <c r="L35" s="230"/>
      <c r="M35" s="283" t="str">
        <f>IF(AND(M37="",M39=""),"",M37+M39)</f>
        <v/>
      </c>
      <c r="N35" s="284"/>
      <c r="O35" s="231"/>
      <c r="P35" s="242" t="str">
        <f>IF(AND(P37="",P39=""),"",P37+P39)</f>
        <v/>
      </c>
      <c r="Q35" s="228"/>
      <c r="R35" s="234"/>
      <c r="S35" s="231"/>
      <c r="T35" s="242" t="str">
        <f>IF(AND(T37="",T39=""),"",T37+T39)</f>
        <v/>
      </c>
      <c r="U35" s="228"/>
      <c r="V35" s="1"/>
    </row>
    <row r="36" spans="2:22" ht="3.75" customHeight="1" x14ac:dyDescent="0.2">
      <c r="B36" s="1"/>
      <c r="C36" s="248"/>
      <c r="D36" s="14"/>
      <c r="E36" s="14"/>
      <c r="F36" s="14"/>
      <c r="G36" s="14"/>
      <c r="H36" s="13"/>
      <c r="I36" s="61"/>
      <c r="J36" s="62"/>
      <c r="K36" s="56"/>
      <c r="L36" s="55"/>
      <c r="M36" s="285"/>
      <c r="N36" s="286"/>
      <c r="O36" s="63"/>
      <c r="P36" s="61"/>
      <c r="Q36" s="62"/>
      <c r="R36" s="74"/>
      <c r="S36" s="63"/>
      <c r="T36" s="61"/>
      <c r="U36" s="62"/>
      <c r="V36" s="1"/>
    </row>
    <row r="37" spans="2:22" ht="13.5" customHeight="1" x14ac:dyDescent="0.2">
      <c r="B37" s="1"/>
      <c r="C37" s="248">
        <v>26</v>
      </c>
      <c r="D37" s="14"/>
      <c r="E37" s="481" t="s">
        <v>15</v>
      </c>
      <c r="F37" s="543"/>
      <c r="G37" s="543"/>
      <c r="H37" s="13"/>
      <c r="I37" s="64"/>
      <c r="J37" s="58"/>
      <c r="K37" s="56"/>
      <c r="L37" s="55"/>
      <c r="M37" s="278"/>
      <c r="N37" s="267"/>
      <c r="O37" s="63"/>
      <c r="P37" s="64"/>
      <c r="Q37" s="58"/>
      <c r="R37" s="74"/>
      <c r="S37" s="63"/>
      <c r="T37" s="64"/>
      <c r="U37" s="58"/>
      <c r="V37" s="1"/>
    </row>
    <row r="38" spans="2:22" ht="3.75" customHeight="1" x14ac:dyDescent="0.2">
      <c r="B38" s="1"/>
      <c r="C38" s="248"/>
      <c r="D38" s="14"/>
      <c r="E38" s="14"/>
      <c r="F38" s="14"/>
      <c r="G38" s="14"/>
      <c r="H38" s="13"/>
      <c r="I38" s="57"/>
      <c r="J38" s="58"/>
      <c r="K38" s="56"/>
      <c r="L38" s="55"/>
      <c r="M38" s="266"/>
      <c r="N38" s="267"/>
      <c r="O38" s="63"/>
      <c r="P38" s="57"/>
      <c r="Q38" s="58"/>
      <c r="R38" s="74"/>
      <c r="S38" s="57"/>
      <c r="T38" s="57"/>
      <c r="U38" s="58"/>
      <c r="V38" s="1"/>
    </row>
    <row r="39" spans="2:22" s="422" customFormat="1" ht="13.5" customHeight="1" x14ac:dyDescent="0.2">
      <c r="B39" s="218"/>
      <c r="C39" s="249">
        <v>27</v>
      </c>
      <c r="D39" s="27"/>
      <c r="E39" s="481" t="s">
        <v>14</v>
      </c>
      <c r="F39" s="543"/>
      <c r="G39" s="543"/>
      <c r="H39" s="136"/>
      <c r="I39" s="64"/>
      <c r="J39" s="58"/>
      <c r="K39" s="65"/>
      <c r="L39" s="66"/>
      <c r="M39" s="278"/>
      <c r="N39" s="267"/>
      <c r="O39" s="137"/>
      <c r="P39" s="64"/>
      <c r="Q39" s="58"/>
      <c r="R39" s="74"/>
      <c r="S39" s="63"/>
      <c r="T39" s="64"/>
      <c r="U39" s="58"/>
      <c r="V39" s="218"/>
    </row>
    <row r="40" spans="2:22" ht="3.75" customHeight="1" x14ac:dyDescent="0.2">
      <c r="B40" s="1"/>
      <c r="C40" s="248"/>
      <c r="D40" s="14"/>
      <c r="E40" s="14"/>
      <c r="F40" s="14"/>
      <c r="G40" s="14"/>
      <c r="H40" s="13"/>
      <c r="I40" s="70"/>
      <c r="J40" s="71"/>
      <c r="K40" s="54"/>
      <c r="L40" s="55"/>
      <c r="M40" s="281"/>
      <c r="N40" s="282"/>
      <c r="O40" s="63"/>
      <c r="P40" s="70"/>
      <c r="Q40" s="71"/>
      <c r="R40" s="74"/>
      <c r="S40" s="63"/>
      <c r="T40" s="70"/>
      <c r="U40" s="71"/>
      <c r="V40" s="1"/>
    </row>
    <row r="41" spans="2:22" x14ac:dyDescent="0.2">
      <c r="B41" s="1"/>
      <c r="C41" s="250"/>
      <c r="D41" s="34" t="s">
        <v>25</v>
      </c>
      <c r="E41" s="34"/>
      <c r="F41" s="34"/>
      <c r="G41" s="34"/>
      <c r="H41" s="13"/>
      <c r="I41" s="242" t="str">
        <f>IF(AND(I43="",I45=""),"",I43+I45)</f>
        <v/>
      </c>
      <c r="J41" s="228"/>
      <c r="K41" s="229"/>
      <c r="L41" s="230"/>
      <c r="M41" s="283" t="str">
        <f>IF(AND(M43="",M45=""),"",M43+M45)</f>
        <v/>
      </c>
      <c r="N41" s="284"/>
      <c r="O41" s="231"/>
      <c r="P41" s="242" t="str">
        <f>IF(AND(P43="",P45=""),"",P43+P45)</f>
        <v/>
      </c>
      <c r="Q41" s="228"/>
      <c r="R41" s="234"/>
      <c r="S41" s="231"/>
      <c r="T41" s="242" t="str">
        <f>IF(AND(T43="",T45=""),"",T43+T45)</f>
        <v/>
      </c>
      <c r="U41" s="228"/>
      <c r="V41" s="1"/>
    </row>
    <row r="42" spans="2:22" ht="3.75" customHeight="1" x14ac:dyDescent="0.2">
      <c r="B42" s="1"/>
      <c r="C42" s="248"/>
      <c r="D42" s="14"/>
      <c r="E42" s="14"/>
      <c r="F42" s="14"/>
      <c r="G42" s="14"/>
      <c r="H42" s="13"/>
      <c r="I42" s="61"/>
      <c r="J42" s="62"/>
      <c r="K42" s="56"/>
      <c r="L42" s="55"/>
      <c r="M42" s="285"/>
      <c r="N42" s="286"/>
      <c r="O42" s="63"/>
      <c r="P42" s="61"/>
      <c r="Q42" s="62"/>
      <c r="R42" s="74"/>
      <c r="S42" s="63"/>
      <c r="T42" s="61"/>
      <c r="U42" s="62"/>
      <c r="V42" s="1"/>
    </row>
    <row r="43" spans="2:22" ht="13.5" customHeight="1" x14ac:dyDescent="0.2">
      <c r="B43" s="1"/>
      <c r="C43" s="248">
        <v>28</v>
      </c>
      <c r="D43" s="14"/>
      <c r="E43" s="481" t="s">
        <v>15</v>
      </c>
      <c r="F43" s="543"/>
      <c r="G43" s="543"/>
      <c r="H43" s="13"/>
      <c r="I43" s="64"/>
      <c r="J43" s="58"/>
      <c r="K43" s="56"/>
      <c r="L43" s="55"/>
      <c r="M43" s="278"/>
      <c r="N43" s="267"/>
      <c r="O43" s="63"/>
      <c r="P43" s="64"/>
      <c r="Q43" s="58"/>
      <c r="R43" s="74"/>
      <c r="S43" s="63"/>
      <c r="T43" s="64"/>
      <c r="U43" s="58"/>
      <c r="V43" s="1"/>
    </row>
    <row r="44" spans="2:22" ht="3.75" customHeight="1" x14ac:dyDescent="0.2">
      <c r="B44" s="1"/>
      <c r="C44" s="248"/>
      <c r="D44" s="14"/>
      <c r="E44" s="14"/>
      <c r="F44" s="14"/>
      <c r="G44" s="14"/>
      <c r="H44" s="13"/>
      <c r="I44" s="57"/>
      <c r="J44" s="58"/>
      <c r="K44" s="56"/>
      <c r="L44" s="55"/>
      <c r="M44" s="266"/>
      <c r="N44" s="267"/>
      <c r="O44" s="63"/>
      <c r="P44" s="57"/>
      <c r="Q44" s="58"/>
      <c r="R44" s="74"/>
      <c r="S44" s="57"/>
      <c r="T44" s="57"/>
      <c r="U44" s="58"/>
      <c r="V44" s="1"/>
    </row>
    <row r="45" spans="2:22" s="422" customFormat="1" ht="13.5" customHeight="1" x14ac:dyDescent="0.2">
      <c r="B45" s="218"/>
      <c r="C45" s="249">
        <v>29</v>
      </c>
      <c r="D45" s="27"/>
      <c r="E45" s="481" t="s">
        <v>14</v>
      </c>
      <c r="F45" s="543"/>
      <c r="G45" s="543"/>
      <c r="H45" s="136"/>
      <c r="I45" s="64"/>
      <c r="J45" s="58"/>
      <c r="K45" s="65"/>
      <c r="L45" s="66"/>
      <c r="M45" s="278"/>
      <c r="N45" s="267"/>
      <c r="O45" s="137"/>
      <c r="P45" s="64"/>
      <c r="Q45" s="58"/>
      <c r="R45" s="74"/>
      <c r="S45" s="63"/>
      <c r="T45" s="64"/>
      <c r="U45" s="58"/>
      <c r="V45" s="218"/>
    </row>
    <row r="46" spans="2:22" ht="3.75" customHeight="1" x14ac:dyDescent="0.2">
      <c r="B46" s="1"/>
      <c r="C46" s="248"/>
      <c r="D46" s="14"/>
      <c r="E46" s="14"/>
      <c r="F46" s="14"/>
      <c r="G46" s="14"/>
      <c r="H46" s="13"/>
      <c r="I46" s="70"/>
      <c r="J46" s="71"/>
      <c r="K46" s="54"/>
      <c r="L46" s="55"/>
      <c r="M46" s="281"/>
      <c r="N46" s="282"/>
      <c r="O46" s="63"/>
      <c r="P46" s="70"/>
      <c r="Q46" s="71"/>
      <c r="R46" s="74"/>
      <c r="S46" s="63"/>
      <c r="T46" s="70"/>
      <c r="U46" s="71"/>
      <c r="V46" s="1"/>
    </row>
    <row r="47" spans="2:22" x14ac:dyDescent="0.2">
      <c r="B47" s="1"/>
      <c r="C47" s="250"/>
      <c r="D47" s="34" t="s">
        <v>22</v>
      </c>
      <c r="E47" s="34"/>
      <c r="F47" s="34"/>
      <c r="G47" s="34"/>
      <c r="H47" s="13"/>
      <c r="I47" s="242" t="str">
        <f>IF(AND(I49="",I51="",I53=""),"",I49+I51+I53)</f>
        <v/>
      </c>
      <c r="J47" s="228"/>
      <c r="K47" s="229"/>
      <c r="L47" s="230"/>
      <c r="M47" s="283" t="str">
        <f>IF(AND(M49="",M51="",M53=""),"",M49+M51+M53)</f>
        <v/>
      </c>
      <c r="N47" s="284"/>
      <c r="O47" s="231"/>
      <c r="P47" s="242" t="str">
        <f>IF(AND(P49="",P51="",P53=""),"",P49+P51+P53)</f>
        <v/>
      </c>
      <c r="Q47" s="228"/>
      <c r="R47" s="234"/>
      <c r="S47" s="231"/>
      <c r="T47" s="242" t="str">
        <f>IF(AND(T49="",T51="",T53=""),"",T49+T51+T53)</f>
        <v/>
      </c>
      <c r="U47" s="228"/>
      <c r="V47" s="1"/>
    </row>
    <row r="48" spans="2:22" ht="3.75" customHeight="1" x14ac:dyDescent="0.2">
      <c r="B48" s="1"/>
      <c r="C48" s="248"/>
      <c r="D48" s="14"/>
      <c r="E48" s="14"/>
      <c r="F48" s="14"/>
      <c r="G48" s="14"/>
      <c r="H48" s="13"/>
      <c r="I48" s="61"/>
      <c r="J48" s="62"/>
      <c r="K48" s="56"/>
      <c r="L48" s="55"/>
      <c r="M48" s="285"/>
      <c r="N48" s="286"/>
      <c r="O48" s="63"/>
      <c r="P48" s="61"/>
      <c r="Q48" s="62"/>
      <c r="R48" s="74"/>
      <c r="S48" s="63"/>
      <c r="T48" s="61"/>
      <c r="U48" s="62"/>
      <c r="V48" s="1"/>
    </row>
    <row r="49" spans="2:22" ht="12.75" customHeight="1" x14ac:dyDescent="0.2">
      <c r="B49" s="1"/>
      <c r="C49" s="248">
        <v>30</v>
      </c>
      <c r="D49" s="14"/>
      <c r="E49" s="481" t="s">
        <v>15</v>
      </c>
      <c r="F49" s="481"/>
      <c r="G49" s="542"/>
      <c r="H49" s="13"/>
      <c r="I49" s="64"/>
      <c r="J49" s="58"/>
      <c r="K49" s="56"/>
      <c r="L49" s="55"/>
      <c r="M49" s="278"/>
      <c r="N49" s="267"/>
      <c r="O49" s="63"/>
      <c r="P49" s="64"/>
      <c r="Q49" s="58"/>
      <c r="R49" s="74"/>
      <c r="S49" s="63"/>
      <c r="T49" s="64"/>
      <c r="U49" s="58"/>
      <c r="V49" s="1"/>
    </row>
    <row r="50" spans="2:22" ht="3.75" customHeight="1" x14ac:dyDescent="0.2">
      <c r="B50" s="1"/>
      <c r="C50" s="248"/>
      <c r="D50" s="14"/>
      <c r="E50" s="14"/>
      <c r="F50" s="14"/>
      <c r="G50" s="14"/>
      <c r="H50" s="13"/>
      <c r="I50" s="57"/>
      <c r="J50" s="58"/>
      <c r="K50" s="56"/>
      <c r="L50" s="55"/>
      <c r="M50" s="266"/>
      <c r="N50" s="267"/>
      <c r="O50" s="63"/>
      <c r="P50" s="57"/>
      <c r="Q50" s="58"/>
      <c r="R50" s="74"/>
      <c r="S50" s="57"/>
      <c r="T50" s="57"/>
      <c r="U50" s="58"/>
      <c r="V50" s="1"/>
    </row>
    <row r="51" spans="2:22" ht="12.75" customHeight="1" x14ac:dyDescent="0.2">
      <c r="B51" s="1"/>
      <c r="C51" s="248">
        <v>31</v>
      </c>
      <c r="D51" s="14"/>
      <c r="E51" s="481" t="s">
        <v>68</v>
      </c>
      <c r="F51" s="481"/>
      <c r="G51" s="542"/>
      <c r="H51" s="13"/>
      <c r="I51" s="64"/>
      <c r="J51" s="58"/>
      <c r="K51" s="56"/>
      <c r="L51" s="55"/>
      <c r="M51" s="278"/>
      <c r="N51" s="267"/>
      <c r="O51" s="63"/>
      <c r="P51" s="64"/>
      <c r="Q51" s="58"/>
      <c r="R51" s="74"/>
      <c r="S51" s="63"/>
      <c r="T51" s="64"/>
      <c r="U51" s="58"/>
      <c r="V51" s="1"/>
    </row>
    <row r="52" spans="2:22" ht="3.75" customHeight="1" x14ac:dyDescent="0.2">
      <c r="B52" s="1"/>
      <c r="C52" s="248"/>
      <c r="D52" s="14"/>
      <c r="E52" s="14"/>
      <c r="F52" s="14"/>
      <c r="G52" s="14"/>
      <c r="H52" s="13"/>
      <c r="I52" s="57"/>
      <c r="J52" s="58"/>
      <c r="K52" s="56"/>
      <c r="L52" s="55"/>
      <c r="M52" s="266"/>
      <c r="N52" s="267"/>
      <c r="O52" s="63"/>
      <c r="P52" s="57"/>
      <c r="Q52" s="58"/>
      <c r="R52" s="74"/>
      <c r="S52" s="57"/>
      <c r="T52" s="57"/>
      <c r="U52" s="58"/>
      <c r="V52" s="1"/>
    </row>
    <row r="53" spans="2:22" s="422" customFormat="1" ht="12.75" customHeight="1" x14ac:dyDescent="0.2">
      <c r="B53" s="218"/>
      <c r="C53" s="249">
        <v>32</v>
      </c>
      <c r="D53" s="27"/>
      <c r="E53" s="481" t="s">
        <v>14</v>
      </c>
      <c r="F53" s="543"/>
      <c r="G53" s="543"/>
      <c r="H53" s="136"/>
      <c r="I53" s="67"/>
      <c r="J53" s="72"/>
      <c r="K53" s="65"/>
      <c r="L53" s="66"/>
      <c r="M53" s="287"/>
      <c r="N53" s="288"/>
      <c r="O53" s="137"/>
      <c r="P53" s="67"/>
      <c r="Q53" s="72"/>
      <c r="R53" s="74"/>
      <c r="S53" s="63"/>
      <c r="T53" s="67"/>
      <c r="U53" s="72"/>
      <c r="V53" s="218"/>
    </row>
    <row r="54" spans="2:22" ht="5.25" customHeight="1" x14ac:dyDescent="0.2">
      <c r="B54" s="1"/>
      <c r="C54" s="248"/>
      <c r="D54" s="14"/>
      <c r="E54" s="14"/>
      <c r="F54" s="14"/>
      <c r="G54" s="14"/>
      <c r="H54" s="13"/>
      <c r="I54" s="70"/>
      <c r="J54" s="71"/>
      <c r="K54" s="54"/>
      <c r="L54" s="55"/>
      <c r="M54" s="281"/>
      <c r="N54" s="282"/>
      <c r="O54" s="63"/>
      <c r="P54" s="70"/>
      <c r="Q54" s="71"/>
      <c r="R54" s="74"/>
      <c r="S54" s="63"/>
      <c r="T54" s="70"/>
      <c r="U54" s="71"/>
      <c r="V54" s="1"/>
    </row>
    <row r="55" spans="2:22" s="422" customFormat="1" ht="14.25" customHeight="1" x14ac:dyDescent="0.2">
      <c r="B55" s="218"/>
      <c r="C55" s="250"/>
      <c r="D55" s="34" t="s">
        <v>23</v>
      </c>
      <c r="E55" s="34"/>
      <c r="F55" s="34"/>
      <c r="G55" s="34"/>
      <c r="H55" s="136"/>
      <c r="I55" s="242" t="str">
        <f>IF(AND(I57="",I59=""),"",I57+I59)</f>
        <v/>
      </c>
      <c r="J55" s="228"/>
      <c r="K55" s="229"/>
      <c r="L55" s="230"/>
      <c r="M55" s="283" t="str">
        <f>IF(AND(M57="",M59=""),"",M57+M59)</f>
        <v/>
      </c>
      <c r="N55" s="284"/>
      <c r="O55" s="231"/>
      <c r="P55" s="242" t="str">
        <f>IF(AND(P57="",P59=""),"",P57+P59)</f>
        <v/>
      </c>
      <c r="Q55" s="228"/>
      <c r="R55" s="234"/>
      <c r="S55" s="231"/>
      <c r="T55" s="242" t="str">
        <f>IF(AND(T57="",T59=""),"",T57+T59)</f>
        <v/>
      </c>
      <c r="U55" s="228"/>
      <c r="V55" s="218"/>
    </row>
    <row r="56" spans="2:22" ht="3.75" customHeight="1" x14ac:dyDescent="0.2">
      <c r="B56" s="1"/>
      <c r="C56" s="248"/>
      <c r="D56" s="14"/>
      <c r="E56" s="14"/>
      <c r="F56" s="14"/>
      <c r="G56" s="14"/>
      <c r="H56" s="13"/>
      <c r="I56" s="61"/>
      <c r="J56" s="62"/>
      <c r="K56" s="56"/>
      <c r="L56" s="55"/>
      <c r="M56" s="285"/>
      <c r="N56" s="286"/>
      <c r="O56" s="63"/>
      <c r="P56" s="61"/>
      <c r="Q56" s="62"/>
      <c r="R56" s="74"/>
      <c r="S56" s="63"/>
      <c r="T56" s="61"/>
      <c r="U56" s="62"/>
      <c r="V56" s="1"/>
    </row>
    <row r="57" spans="2:22" ht="13.5" customHeight="1" x14ac:dyDescent="0.2">
      <c r="B57" s="1"/>
      <c r="C57" s="248">
        <v>33</v>
      </c>
      <c r="D57" s="14"/>
      <c r="E57" s="481" t="s">
        <v>15</v>
      </c>
      <c r="F57" s="543"/>
      <c r="G57" s="543"/>
      <c r="H57" s="13"/>
      <c r="I57" s="64"/>
      <c r="J57" s="58"/>
      <c r="K57" s="56"/>
      <c r="L57" s="55"/>
      <c r="M57" s="278"/>
      <c r="N57" s="267"/>
      <c r="O57" s="63"/>
      <c r="P57" s="64"/>
      <c r="Q57" s="58"/>
      <c r="R57" s="74"/>
      <c r="S57" s="63"/>
      <c r="T57" s="64"/>
      <c r="U57" s="58"/>
      <c r="V57" s="1"/>
    </row>
    <row r="58" spans="2:22" ht="3.75" customHeight="1" x14ac:dyDescent="0.2">
      <c r="B58" s="1"/>
      <c r="C58" s="248"/>
      <c r="D58" s="14"/>
      <c r="E58" s="14"/>
      <c r="F58" s="14"/>
      <c r="G58" s="14"/>
      <c r="H58" s="13"/>
      <c r="I58" s="57"/>
      <c r="J58" s="58"/>
      <c r="K58" s="56"/>
      <c r="L58" s="55"/>
      <c r="M58" s="266"/>
      <c r="N58" s="267"/>
      <c r="O58" s="63"/>
      <c r="P58" s="57"/>
      <c r="Q58" s="58"/>
      <c r="R58" s="74"/>
      <c r="S58" s="57"/>
      <c r="T58" s="57"/>
      <c r="U58" s="58"/>
      <c r="V58" s="1"/>
    </row>
    <row r="59" spans="2:22" s="422" customFormat="1" ht="13.5" customHeight="1" x14ac:dyDescent="0.2">
      <c r="B59" s="218"/>
      <c r="C59" s="249">
        <v>34</v>
      </c>
      <c r="D59" s="27"/>
      <c r="E59" s="481" t="s">
        <v>14</v>
      </c>
      <c r="F59" s="543"/>
      <c r="G59" s="543"/>
      <c r="H59" s="136"/>
      <c r="I59" s="64"/>
      <c r="J59" s="58"/>
      <c r="K59" s="65"/>
      <c r="L59" s="66"/>
      <c r="M59" s="278"/>
      <c r="N59" s="267"/>
      <c r="O59" s="137"/>
      <c r="P59" s="64"/>
      <c r="Q59" s="58"/>
      <c r="R59" s="74"/>
      <c r="S59" s="63"/>
      <c r="T59" s="64"/>
      <c r="U59" s="58"/>
      <c r="V59" s="218"/>
    </row>
    <row r="60" spans="2:22" ht="6.75" customHeight="1" x14ac:dyDescent="0.2">
      <c r="B60" s="1"/>
      <c r="C60" s="13"/>
      <c r="D60" s="14"/>
      <c r="E60" s="14"/>
      <c r="F60" s="14"/>
      <c r="G60" s="14"/>
      <c r="H60" s="13"/>
      <c r="I60" s="70"/>
      <c r="J60" s="71"/>
      <c r="K60" s="56"/>
      <c r="L60" s="55"/>
      <c r="M60" s="281"/>
      <c r="N60" s="282"/>
      <c r="O60" s="63"/>
      <c r="P60" s="70"/>
      <c r="Q60" s="71"/>
      <c r="R60" s="74"/>
      <c r="S60" s="57"/>
      <c r="T60" s="70"/>
      <c r="U60" s="71"/>
      <c r="V60" s="1"/>
    </row>
    <row r="61" spans="2:22" x14ac:dyDescent="0.2">
      <c r="B61" s="1"/>
      <c r="C61" s="33"/>
      <c r="D61" s="34" t="s">
        <v>16</v>
      </c>
      <c r="E61" s="34"/>
      <c r="F61" s="34"/>
      <c r="G61" s="34"/>
      <c r="H61" s="13"/>
      <c r="I61" s="85"/>
      <c r="J61" s="84"/>
      <c r="K61" s="65"/>
      <c r="L61" s="66"/>
      <c r="M61" s="289"/>
      <c r="N61" s="290"/>
      <c r="O61" s="137"/>
      <c r="P61" s="85"/>
      <c r="Q61" s="84"/>
      <c r="R61" s="74"/>
      <c r="S61" s="63"/>
      <c r="T61" s="85"/>
      <c r="U61" s="84"/>
      <c r="V61" s="1"/>
    </row>
    <row r="62" spans="2:22" ht="5.25" customHeight="1" x14ac:dyDescent="0.2">
      <c r="B62" s="1"/>
      <c r="C62" s="13"/>
      <c r="D62" s="14"/>
      <c r="E62" s="14"/>
      <c r="F62" s="14"/>
      <c r="G62" s="14"/>
      <c r="H62" s="13"/>
      <c r="I62" s="61"/>
      <c r="J62" s="62"/>
      <c r="K62" s="56"/>
      <c r="L62" s="55"/>
      <c r="M62" s="285"/>
      <c r="N62" s="286"/>
      <c r="O62" s="63"/>
      <c r="P62" s="61"/>
      <c r="Q62" s="62"/>
      <c r="R62" s="73"/>
      <c r="S62" s="57"/>
      <c r="T62" s="61"/>
      <c r="U62" s="62"/>
      <c r="V62" s="1"/>
    </row>
    <row r="63" spans="2:22" ht="6.75" customHeight="1" x14ac:dyDescent="0.2">
      <c r="B63" s="1"/>
      <c r="C63" s="31"/>
      <c r="D63" s="36"/>
      <c r="E63" s="36"/>
      <c r="F63" s="36"/>
      <c r="G63" s="36"/>
      <c r="H63" s="13"/>
      <c r="I63" s="59"/>
      <c r="J63" s="60"/>
      <c r="K63" s="76"/>
      <c r="L63" s="49"/>
      <c r="M63" s="291"/>
      <c r="N63" s="292"/>
      <c r="O63" s="63"/>
      <c r="P63" s="59"/>
      <c r="Q63" s="60"/>
      <c r="R63" s="75"/>
      <c r="S63" s="57"/>
      <c r="T63" s="59"/>
      <c r="U63" s="60"/>
      <c r="V63" s="1"/>
    </row>
    <row r="64" spans="2:22" ht="15" x14ac:dyDescent="0.25">
      <c r="B64" s="1"/>
      <c r="C64" s="37" t="s">
        <v>112</v>
      </c>
      <c r="D64" s="38"/>
      <c r="E64" s="38"/>
      <c r="F64" s="38"/>
      <c r="G64" s="38"/>
      <c r="H64" s="13"/>
      <c r="I64" s="243" t="str">
        <f>IF(AND(I27="",I17=""),"",I19+I21+I23+I25+I31+I33+I37+I39+I43+I45+I49+I51+I53+I57+I59+I61)</f>
        <v/>
      </c>
      <c r="J64" s="68"/>
      <c r="K64" s="77"/>
      <c r="L64" s="55"/>
      <c r="M64" s="293" t="str">
        <f>IF(AND(M27="",M17=""),"",M19+M21+M23+M25+M31+M33+M37+M39+M43+M45+M49+M51+M53+M57+M59+M61)</f>
        <v/>
      </c>
      <c r="N64" s="294"/>
      <c r="O64" s="69"/>
      <c r="P64" s="243" t="str">
        <f>IF(AND(P27="",P17=""),"",P19+P21+P23+P25+P31+P33+P37+P39+P43+P45+P49+P51+P53+P57+P59+P61)</f>
        <v/>
      </c>
      <c r="Q64" s="68"/>
      <c r="R64" s="232"/>
      <c r="S64" s="233"/>
      <c r="T64" s="243" t="str">
        <f>IF(AND(T27="",T17=""),"",T19+T21+T23+T25+T31+T33+T37+T39+T43+T45+T49+T51+T53+T57+T59+T61)</f>
        <v/>
      </c>
      <c r="U64" s="68"/>
      <c r="V64" s="1"/>
    </row>
    <row r="65" spans="2:22" ht="6.75" customHeight="1" thickBot="1" x14ac:dyDescent="0.25">
      <c r="B65" s="1"/>
      <c r="C65" s="37"/>
      <c r="D65" s="38"/>
      <c r="E65" s="38"/>
      <c r="F65" s="38"/>
      <c r="G65" s="38"/>
      <c r="H65" s="13"/>
      <c r="I65" s="321"/>
      <c r="J65" s="322"/>
      <c r="K65" s="141"/>
      <c r="L65" s="330"/>
      <c r="M65" s="295"/>
      <c r="N65" s="296"/>
      <c r="O65" s="69"/>
      <c r="P65" s="321"/>
      <c r="Q65" s="322"/>
      <c r="R65" s="75"/>
      <c r="S65" s="69"/>
      <c r="T65" s="321"/>
      <c r="U65" s="322"/>
      <c r="V65" s="1"/>
    </row>
    <row r="66" spans="2:22" ht="18" customHeight="1" thickBot="1" x14ac:dyDescent="0.25">
      <c r="B66" s="1"/>
      <c r="C66" s="98"/>
      <c r="D66" s="99"/>
      <c r="E66" s="99"/>
      <c r="F66" s="99"/>
      <c r="G66" s="99"/>
      <c r="H66" s="99"/>
      <c r="I66" s="138"/>
      <c r="J66" s="138"/>
      <c r="K66" s="138"/>
      <c r="L66" s="138"/>
      <c r="M66" s="139"/>
      <c r="N66" s="138"/>
      <c r="O66" s="99"/>
      <c r="P66" s="138"/>
      <c r="Q66" s="138"/>
      <c r="R66" s="99"/>
      <c r="S66" s="99"/>
      <c r="T66" s="138"/>
      <c r="U66" s="138"/>
      <c r="V66" s="1"/>
    </row>
    <row r="67" spans="2:22" ht="16.5" customHeight="1" thickTop="1" x14ac:dyDescent="0.2">
      <c r="B67" s="1"/>
      <c r="C67" s="534" t="s">
        <v>113</v>
      </c>
      <c r="D67" s="535"/>
      <c r="E67" s="535"/>
      <c r="F67" s="535"/>
      <c r="G67" s="536"/>
      <c r="H67" s="32"/>
      <c r="I67" s="475" t="str">
        <f>+Verwendungsnachweis!I34</f>
        <v>IST 2023</v>
      </c>
      <c r="J67" s="476"/>
      <c r="K67" s="525" t="s">
        <v>11</v>
      </c>
      <c r="L67" s="329"/>
      <c r="M67" s="441" t="str">
        <f>+Verwendungsnachweis!M34</f>
        <v>IST 2024</v>
      </c>
      <c r="N67" s="442"/>
      <c r="O67" s="146"/>
      <c r="P67" s="475" t="str">
        <f>+Verwendungsnachweis!P34</f>
        <v>PLAN 2025</v>
      </c>
      <c r="Q67" s="476"/>
      <c r="R67" s="530" t="s">
        <v>11</v>
      </c>
      <c r="S67" s="148"/>
      <c r="T67" s="475" t="str">
        <f>+Verwendungsnachweis!T34</f>
        <v>PLAN 2026</v>
      </c>
      <c r="U67" s="476"/>
      <c r="V67" s="1"/>
    </row>
    <row r="68" spans="2:22" ht="17.25" customHeight="1" x14ac:dyDescent="0.2">
      <c r="B68" s="1"/>
      <c r="C68" s="537"/>
      <c r="D68" s="538"/>
      <c r="E68" s="538"/>
      <c r="F68" s="538"/>
      <c r="G68" s="539"/>
      <c r="H68" s="13"/>
      <c r="I68" s="511" t="s">
        <v>98</v>
      </c>
      <c r="J68" s="512"/>
      <c r="K68" s="526"/>
      <c r="L68" s="145"/>
      <c r="M68" s="540" t="str">
        <f>+M15</f>
        <v>in €</v>
      </c>
      <c r="N68" s="541"/>
      <c r="O68" s="18"/>
      <c r="P68" s="511" t="s">
        <v>98</v>
      </c>
      <c r="Q68" s="512"/>
      <c r="R68" s="530"/>
      <c r="S68" s="149"/>
      <c r="T68" s="511" t="s">
        <v>98</v>
      </c>
      <c r="U68" s="512"/>
      <c r="V68" s="1"/>
    </row>
    <row r="69" spans="2:22" ht="5.25" customHeight="1" x14ac:dyDescent="0.2">
      <c r="B69" s="1"/>
      <c r="C69" s="13"/>
      <c r="D69" s="14"/>
      <c r="E69" s="14"/>
      <c r="F69" s="14"/>
      <c r="G69" s="14"/>
      <c r="H69" s="13"/>
      <c r="I69" s="16"/>
      <c r="J69" s="17"/>
      <c r="K69" s="15"/>
      <c r="L69" s="15"/>
      <c r="M69" s="272"/>
      <c r="N69" s="273"/>
      <c r="O69" s="18"/>
      <c r="P69" s="16"/>
      <c r="Q69" s="17"/>
      <c r="R69" s="4"/>
      <c r="S69" s="18"/>
      <c r="T69" s="16"/>
      <c r="U69" s="17"/>
      <c r="V69" s="1"/>
    </row>
    <row r="70" spans="2:22" x14ac:dyDescent="0.2">
      <c r="B70" s="1"/>
      <c r="C70" s="79" t="s">
        <v>26</v>
      </c>
      <c r="D70" s="80"/>
      <c r="E70" s="34"/>
      <c r="F70" s="34"/>
      <c r="G70" s="35"/>
      <c r="H70" s="13"/>
      <c r="I70" s="238" t="str">
        <f>IF(AND(I72=""),"",I72)</f>
        <v/>
      </c>
      <c r="J70" s="228"/>
      <c r="K70" s="229"/>
      <c r="L70" s="230"/>
      <c r="M70" s="274" t="str">
        <f>IF(AND(M72=""),"",M72)</f>
        <v/>
      </c>
      <c r="N70" s="284"/>
      <c r="O70" s="231"/>
      <c r="P70" s="238" t="str">
        <f>IF(AND(P72=""),"",P72)</f>
        <v/>
      </c>
      <c r="Q70" s="228"/>
      <c r="R70" s="234"/>
      <c r="S70" s="231"/>
      <c r="T70" s="238" t="str">
        <f>IF(AND(T72=""),"",T72)</f>
        <v/>
      </c>
      <c r="U70" s="228"/>
      <c r="V70" s="1"/>
    </row>
    <row r="71" spans="2:22" ht="5.25" customHeight="1" x14ac:dyDescent="0.2">
      <c r="B71" s="1"/>
      <c r="C71" s="19"/>
      <c r="D71" s="20"/>
      <c r="E71" s="14"/>
      <c r="F71" s="14"/>
      <c r="G71" s="14"/>
      <c r="H71" s="13"/>
      <c r="I71" s="50"/>
      <c r="J71" s="51"/>
      <c r="K71" s="54"/>
      <c r="L71" s="55"/>
      <c r="M71" s="276"/>
      <c r="N71" s="277"/>
      <c r="O71" s="52"/>
      <c r="P71" s="50"/>
      <c r="Q71" s="51"/>
      <c r="R71" s="53"/>
      <c r="S71" s="52"/>
      <c r="T71" s="50"/>
      <c r="U71" s="51"/>
      <c r="V71" s="1"/>
    </row>
    <row r="72" spans="2:22" ht="12.75" customHeight="1" x14ac:dyDescent="0.2">
      <c r="B72" s="1"/>
      <c r="C72" s="248">
        <v>35</v>
      </c>
      <c r="D72" s="14"/>
      <c r="E72" s="481" t="s">
        <v>27</v>
      </c>
      <c r="F72" s="527"/>
      <c r="G72" s="528"/>
      <c r="H72" s="13"/>
      <c r="I72" s="64"/>
      <c r="J72" s="58"/>
      <c r="K72" s="56"/>
      <c r="L72" s="55"/>
      <c r="M72" s="278"/>
      <c r="N72" s="267"/>
      <c r="O72" s="63"/>
      <c r="P72" s="64"/>
      <c r="Q72" s="58"/>
      <c r="R72" s="74"/>
      <c r="S72" s="63"/>
      <c r="T72" s="64"/>
      <c r="U72" s="58"/>
      <c r="V72" s="1"/>
    </row>
    <row r="73" spans="2:22" ht="3.75" customHeight="1" x14ac:dyDescent="0.2">
      <c r="B73" s="1"/>
      <c r="C73" s="29"/>
      <c r="D73" s="30"/>
      <c r="E73" s="30"/>
      <c r="F73" s="30"/>
      <c r="G73" s="30"/>
      <c r="H73" s="13"/>
      <c r="I73" s="70"/>
      <c r="J73" s="71"/>
      <c r="K73" s="90"/>
      <c r="L73" s="49"/>
      <c r="M73" s="281"/>
      <c r="N73" s="282"/>
      <c r="O73" s="63"/>
      <c r="P73" s="70"/>
      <c r="Q73" s="71"/>
      <c r="R73" s="219"/>
      <c r="S73" s="57"/>
      <c r="T73" s="70"/>
      <c r="U73" s="71"/>
      <c r="V73" s="1"/>
    </row>
    <row r="74" spans="2:22" x14ac:dyDescent="0.2">
      <c r="B74" s="1"/>
      <c r="C74" s="79" t="s">
        <v>28</v>
      </c>
      <c r="D74" s="80"/>
      <c r="E74" s="34"/>
      <c r="F74" s="34"/>
      <c r="G74" s="35"/>
      <c r="H74" s="13"/>
      <c r="I74" s="241" t="str">
        <f>IF(AND(I76="",I78="",I82="",I84="",I86="",I88=""),"",I76+I78+I82+I84+I86+I88)</f>
        <v/>
      </c>
      <c r="J74" s="83"/>
      <c r="K74" s="56"/>
      <c r="L74" s="49"/>
      <c r="M74" s="279" t="str">
        <f>IF(AND(M76="",M78="",M82="",M84="",M86="",M88=""),"",M76+M78+M82+M84+M86+M88)</f>
        <v/>
      </c>
      <c r="N74" s="280"/>
      <c r="O74" s="69"/>
      <c r="P74" s="241" t="str">
        <f>IF(AND(P76="",P78="",P82="",P84="",P86="",P88=""),"",P76+P78+P82+P84+P86+P88)</f>
        <v/>
      </c>
      <c r="Q74" s="83"/>
      <c r="R74" s="234"/>
      <c r="S74" s="231"/>
      <c r="T74" s="241" t="str">
        <f>IF(AND(T76="",T78="",T82="",T84="",T86="",T88=""),"",T76+T78+T82+T84+T86+T88)</f>
        <v/>
      </c>
      <c r="U74" s="83"/>
      <c r="V74" s="1"/>
    </row>
    <row r="75" spans="2:22" ht="5.25" customHeight="1" x14ac:dyDescent="0.2">
      <c r="B75" s="1"/>
      <c r="C75" s="19"/>
      <c r="D75" s="20"/>
      <c r="E75" s="14"/>
      <c r="F75" s="14"/>
      <c r="G75" s="14"/>
      <c r="H75" s="13"/>
      <c r="I75" s="50"/>
      <c r="J75" s="51"/>
      <c r="K75" s="54"/>
      <c r="L75" s="55"/>
      <c r="M75" s="276"/>
      <c r="N75" s="277"/>
      <c r="O75" s="52"/>
      <c r="P75" s="50"/>
      <c r="Q75" s="51"/>
      <c r="R75" s="53"/>
      <c r="S75" s="52"/>
      <c r="T75" s="50"/>
      <c r="U75" s="51"/>
      <c r="V75" s="1"/>
    </row>
    <row r="76" spans="2:22" ht="12.75" customHeight="1" x14ac:dyDescent="0.2">
      <c r="B76" s="1"/>
      <c r="C76" s="247">
        <v>36</v>
      </c>
      <c r="D76" s="14"/>
      <c r="E76" s="481" t="s">
        <v>133</v>
      </c>
      <c r="F76" s="527"/>
      <c r="G76" s="528"/>
      <c r="H76" s="13"/>
      <c r="I76" s="64"/>
      <c r="J76" s="58"/>
      <c r="K76" s="56"/>
      <c r="L76" s="55"/>
      <c r="M76" s="278"/>
      <c r="N76" s="267"/>
      <c r="O76" s="63"/>
      <c r="P76" s="64"/>
      <c r="Q76" s="58"/>
      <c r="R76" s="74"/>
      <c r="S76" s="63"/>
      <c r="T76" s="64"/>
      <c r="U76" s="58"/>
      <c r="V76" s="1"/>
    </row>
    <row r="77" spans="2:22" ht="3.75" customHeight="1" x14ac:dyDescent="0.2">
      <c r="B77" s="1"/>
      <c r="C77" s="247"/>
      <c r="D77" s="14"/>
      <c r="E77" s="14"/>
      <c r="F77" s="14"/>
      <c r="G77" s="14"/>
      <c r="H77" s="13"/>
      <c r="I77" s="57"/>
      <c r="J77" s="58"/>
      <c r="K77" s="56"/>
      <c r="L77" s="55"/>
      <c r="M77" s="266"/>
      <c r="N77" s="267"/>
      <c r="O77" s="63"/>
      <c r="P77" s="57"/>
      <c r="Q77" s="58"/>
      <c r="R77" s="74"/>
      <c r="S77" s="57"/>
      <c r="T77" s="57"/>
      <c r="U77" s="58"/>
      <c r="V77" s="1"/>
    </row>
    <row r="78" spans="2:22" s="422" customFormat="1" ht="12.75" customHeight="1" x14ac:dyDescent="0.2">
      <c r="B78" s="218"/>
      <c r="C78" s="247">
        <v>37</v>
      </c>
      <c r="D78" s="27"/>
      <c r="E78" s="481" t="s">
        <v>125</v>
      </c>
      <c r="F78" s="527"/>
      <c r="G78" s="527"/>
      <c r="H78" s="136"/>
      <c r="I78" s="64"/>
      <c r="J78" s="58"/>
      <c r="K78" s="56"/>
      <c r="L78" s="55"/>
      <c r="M78" s="278"/>
      <c r="N78" s="267"/>
      <c r="O78" s="63"/>
      <c r="P78" s="64"/>
      <c r="Q78" s="58"/>
      <c r="R78" s="74"/>
      <c r="S78" s="63"/>
      <c r="T78" s="64"/>
      <c r="U78" s="58"/>
      <c r="V78" s="218"/>
    </row>
    <row r="79" spans="2:22" ht="5.25" customHeight="1" x14ac:dyDescent="0.2">
      <c r="B79" s="1"/>
      <c r="C79" s="252"/>
      <c r="D79" s="20"/>
      <c r="E79" s="14"/>
      <c r="F79" s="14"/>
      <c r="G79" s="14"/>
      <c r="H79" s="13"/>
      <c r="I79" s="50"/>
      <c r="J79" s="51"/>
      <c r="K79" s="54"/>
      <c r="L79" s="55"/>
      <c r="M79" s="276"/>
      <c r="N79" s="277"/>
      <c r="O79" s="52"/>
      <c r="P79" s="50"/>
      <c r="Q79" s="51"/>
      <c r="R79" s="53"/>
      <c r="S79" s="52"/>
      <c r="T79" s="50"/>
      <c r="U79" s="51"/>
      <c r="V79" s="1"/>
    </row>
    <row r="80" spans="2:22" ht="12.75" customHeight="1" x14ac:dyDescent="0.2">
      <c r="B80" s="1"/>
      <c r="C80" s="252"/>
      <c r="D80" s="251"/>
      <c r="E80" s="251" t="s">
        <v>114</v>
      </c>
      <c r="F80" s="14"/>
      <c r="G80" s="14"/>
      <c r="H80" s="13"/>
      <c r="I80" s="50"/>
      <c r="J80" s="51"/>
      <c r="K80" s="54"/>
      <c r="L80" s="55"/>
      <c r="M80" s="276"/>
      <c r="N80" s="277"/>
      <c r="O80" s="52"/>
      <c r="P80" s="50"/>
      <c r="Q80" s="51"/>
      <c r="R80" s="53"/>
      <c r="S80" s="52"/>
      <c r="T80" s="50"/>
      <c r="U80" s="51"/>
      <c r="V80" s="1"/>
    </row>
    <row r="81" spans="2:22" ht="3.75" customHeight="1" x14ac:dyDescent="0.2">
      <c r="B81" s="1"/>
      <c r="C81" s="247"/>
      <c r="D81" s="14"/>
      <c r="E81" s="14"/>
      <c r="F81" s="14"/>
      <c r="G81" s="14"/>
      <c r="H81" s="13"/>
      <c r="I81" s="57"/>
      <c r="J81" s="58"/>
      <c r="K81" s="56"/>
      <c r="L81" s="55"/>
      <c r="M81" s="266"/>
      <c r="N81" s="267"/>
      <c r="O81" s="63"/>
      <c r="P81" s="57"/>
      <c r="Q81" s="58"/>
      <c r="R81" s="74"/>
      <c r="S81" s="57"/>
      <c r="T81" s="57"/>
      <c r="U81" s="58"/>
      <c r="V81" s="1"/>
    </row>
    <row r="82" spans="2:22" ht="13.5" customHeight="1" x14ac:dyDescent="0.2">
      <c r="B82" s="1"/>
      <c r="C82" s="247">
        <v>38</v>
      </c>
      <c r="D82" s="14"/>
      <c r="E82" s="481" t="s">
        <v>136</v>
      </c>
      <c r="F82" s="527"/>
      <c r="G82" s="527"/>
      <c r="H82" s="136"/>
      <c r="I82" s="64"/>
      <c r="J82" s="58"/>
      <c r="K82" s="56"/>
      <c r="L82" s="49"/>
      <c r="M82" s="278"/>
      <c r="N82" s="267"/>
      <c r="O82" s="63"/>
      <c r="P82" s="64"/>
      <c r="Q82" s="58"/>
      <c r="R82" s="74"/>
      <c r="S82" s="63"/>
      <c r="T82" s="64"/>
      <c r="U82" s="58"/>
      <c r="V82" s="1"/>
    </row>
    <row r="83" spans="2:22" ht="3.75" customHeight="1" x14ac:dyDescent="0.2">
      <c r="B83" s="1"/>
      <c r="C83" s="247"/>
      <c r="D83" s="14"/>
      <c r="E83" s="14"/>
      <c r="F83" s="14"/>
      <c r="G83" s="14"/>
      <c r="H83" s="13"/>
      <c r="I83" s="57"/>
      <c r="J83" s="58"/>
      <c r="K83" s="56"/>
      <c r="L83" s="55"/>
      <c r="M83" s="266"/>
      <c r="N83" s="267"/>
      <c r="O83" s="63"/>
      <c r="P83" s="57"/>
      <c r="Q83" s="58"/>
      <c r="R83" s="74"/>
      <c r="S83" s="63"/>
      <c r="T83" s="57"/>
      <c r="U83" s="58"/>
      <c r="V83" s="1"/>
    </row>
    <row r="84" spans="2:22" ht="12.75" customHeight="1" x14ac:dyDescent="0.2">
      <c r="B84" s="1"/>
      <c r="C84" s="247">
        <v>39</v>
      </c>
      <c r="D84" s="14"/>
      <c r="E84" s="481" t="s">
        <v>137</v>
      </c>
      <c r="F84" s="527"/>
      <c r="G84" s="527"/>
      <c r="H84" s="136"/>
      <c r="I84" s="64"/>
      <c r="J84" s="58"/>
      <c r="K84" s="56"/>
      <c r="L84" s="49"/>
      <c r="M84" s="278"/>
      <c r="N84" s="267"/>
      <c r="O84" s="63"/>
      <c r="P84" s="64"/>
      <c r="Q84" s="58"/>
      <c r="R84" s="74"/>
      <c r="S84" s="63"/>
      <c r="T84" s="64"/>
      <c r="U84" s="58"/>
      <c r="V84" s="1"/>
    </row>
    <row r="85" spans="2:22" ht="3.75" customHeight="1" x14ac:dyDescent="0.2">
      <c r="B85" s="1"/>
      <c r="C85" s="247"/>
      <c r="D85" s="14"/>
      <c r="E85" s="14"/>
      <c r="F85" s="14"/>
      <c r="G85" s="14"/>
      <c r="H85" s="13"/>
      <c r="I85" s="57"/>
      <c r="J85" s="58"/>
      <c r="K85" s="56"/>
      <c r="L85" s="55"/>
      <c r="M85" s="266"/>
      <c r="N85" s="267"/>
      <c r="O85" s="63"/>
      <c r="P85" s="57"/>
      <c r="Q85" s="58"/>
      <c r="R85" s="74"/>
      <c r="S85" s="63"/>
      <c r="T85" s="57"/>
      <c r="U85" s="58"/>
      <c r="V85" s="1"/>
    </row>
    <row r="86" spans="2:22" s="422" customFormat="1" x14ac:dyDescent="0.2">
      <c r="B86" s="218"/>
      <c r="C86" s="247">
        <v>40</v>
      </c>
      <c r="D86" s="27"/>
      <c r="E86" s="453" t="s">
        <v>29</v>
      </c>
      <c r="F86" s="523"/>
      <c r="G86" s="524"/>
      <c r="H86" s="136"/>
      <c r="I86" s="64"/>
      <c r="J86" s="58"/>
      <c r="K86" s="56"/>
      <c r="L86" s="55"/>
      <c r="M86" s="278"/>
      <c r="N86" s="267"/>
      <c r="O86" s="63"/>
      <c r="P86" s="64"/>
      <c r="Q86" s="58"/>
      <c r="R86" s="74"/>
      <c r="S86" s="63"/>
      <c r="T86" s="64"/>
      <c r="U86" s="58"/>
      <c r="V86" s="218"/>
    </row>
    <row r="87" spans="2:22" ht="3.75" customHeight="1" x14ac:dyDescent="0.2">
      <c r="B87" s="1"/>
      <c r="C87" s="247"/>
      <c r="D87" s="14"/>
      <c r="E87" s="14"/>
      <c r="F87" s="14"/>
      <c r="G87" s="14"/>
      <c r="H87" s="13"/>
      <c r="I87" s="57"/>
      <c r="J87" s="58"/>
      <c r="K87" s="56"/>
      <c r="L87" s="55"/>
      <c r="M87" s="266"/>
      <c r="N87" s="267"/>
      <c r="O87" s="63"/>
      <c r="P87" s="57"/>
      <c r="Q87" s="58"/>
      <c r="R87" s="74"/>
      <c r="S87" s="57"/>
      <c r="T87" s="57"/>
      <c r="U87" s="58"/>
      <c r="V87" s="1"/>
    </row>
    <row r="88" spans="2:22" s="422" customFormat="1" ht="27" customHeight="1" x14ac:dyDescent="0.2">
      <c r="B88" s="218"/>
      <c r="C88" s="247">
        <v>41</v>
      </c>
      <c r="D88" s="27"/>
      <c r="E88" s="453" t="s">
        <v>134</v>
      </c>
      <c r="F88" s="523"/>
      <c r="G88" s="524"/>
      <c r="H88" s="136"/>
      <c r="I88" s="64"/>
      <c r="J88" s="58"/>
      <c r="K88" s="56"/>
      <c r="L88" s="55"/>
      <c r="M88" s="278"/>
      <c r="N88" s="267"/>
      <c r="O88" s="63"/>
      <c r="P88" s="64"/>
      <c r="Q88" s="58"/>
      <c r="R88" s="74"/>
      <c r="S88" s="63"/>
      <c r="T88" s="64"/>
      <c r="U88" s="58"/>
      <c r="V88" s="218"/>
    </row>
    <row r="89" spans="2:22" ht="3.75" customHeight="1" x14ac:dyDescent="0.2">
      <c r="B89" s="1"/>
      <c r="C89" s="248"/>
      <c r="D89" s="14"/>
      <c r="E89" s="14"/>
      <c r="F89" s="14"/>
      <c r="G89" s="14"/>
      <c r="H89" s="13"/>
      <c r="I89" s="57"/>
      <c r="J89" s="58"/>
      <c r="K89" s="56"/>
      <c r="L89" s="55"/>
      <c r="M89" s="266"/>
      <c r="N89" s="267"/>
      <c r="O89" s="63"/>
      <c r="P89" s="57"/>
      <c r="Q89" s="58"/>
      <c r="R89" s="74"/>
      <c r="S89" s="57"/>
      <c r="T89" s="57"/>
      <c r="U89" s="58"/>
      <c r="V89" s="1"/>
    </row>
    <row r="90" spans="2:22" ht="6.75" customHeight="1" x14ac:dyDescent="0.2">
      <c r="B90" s="1"/>
      <c r="C90" s="31"/>
      <c r="D90" s="36"/>
      <c r="E90" s="36"/>
      <c r="F90" s="36"/>
      <c r="G90" s="36"/>
      <c r="H90" s="13"/>
      <c r="I90" s="59"/>
      <c r="J90" s="60"/>
      <c r="K90" s="76"/>
      <c r="L90" s="49"/>
      <c r="M90" s="291"/>
      <c r="N90" s="292"/>
      <c r="O90" s="63"/>
      <c r="P90" s="59"/>
      <c r="Q90" s="60"/>
      <c r="R90" s="97"/>
      <c r="S90" s="57"/>
      <c r="T90" s="59"/>
      <c r="U90" s="60"/>
      <c r="V90" s="1"/>
    </row>
    <row r="91" spans="2:22" ht="15" x14ac:dyDescent="0.25">
      <c r="B91" s="1"/>
      <c r="C91" s="37" t="s">
        <v>115</v>
      </c>
      <c r="D91" s="38"/>
      <c r="E91" s="38"/>
      <c r="F91" s="38"/>
      <c r="G91" s="38"/>
      <c r="H91" s="13"/>
      <c r="I91" s="243" t="str">
        <f>IF(AND(I70="",I74=""),"",I72+I76+I78++I82+I84+I86+I88)</f>
        <v/>
      </c>
      <c r="J91" s="68"/>
      <c r="K91" s="77"/>
      <c r="L91" s="55"/>
      <c r="M91" s="293" t="str">
        <f>IF(AND(M70="",M74=""),"",M72+M76+M78++M82+M84+M86+M88)</f>
        <v/>
      </c>
      <c r="N91" s="294"/>
      <c r="O91" s="69"/>
      <c r="P91" s="243" t="str">
        <f>IF(AND(P70="",P74=""),"",P72+P76+P78++P82+P84+P86+P88)</f>
        <v/>
      </c>
      <c r="Q91" s="68"/>
      <c r="R91" s="232"/>
      <c r="S91" s="233"/>
      <c r="T91" s="243" t="str">
        <f>IF(AND(T70="",T74=""),"",T72+T76+T78++T82+T84+T86+T88)</f>
        <v/>
      </c>
      <c r="U91" s="68"/>
      <c r="V91" s="1"/>
    </row>
    <row r="92" spans="2:22" ht="6.75" customHeight="1" thickBot="1" x14ac:dyDescent="0.25">
      <c r="B92" s="1"/>
      <c r="C92" s="39"/>
      <c r="D92" s="40"/>
      <c r="E92" s="40"/>
      <c r="F92" s="40"/>
      <c r="G92" s="40"/>
      <c r="H92" s="29"/>
      <c r="I92" s="321"/>
      <c r="J92" s="322"/>
      <c r="K92" s="141"/>
      <c r="L92" s="330"/>
      <c r="M92" s="295"/>
      <c r="N92" s="296"/>
      <c r="O92" s="151"/>
      <c r="P92" s="321"/>
      <c r="Q92" s="322"/>
      <c r="R92" s="97"/>
      <c r="S92" s="151"/>
      <c r="T92" s="321"/>
      <c r="U92" s="322"/>
      <c r="V92" s="1"/>
    </row>
    <row r="93" spans="2:22" ht="13.5" customHeight="1" thickTop="1" thickBot="1" x14ac:dyDescent="0.25">
      <c r="B93" s="1"/>
      <c r="C93" s="13"/>
      <c r="D93" s="14"/>
      <c r="E93" s="14"/>
      <c r="F93" s="14"/>
      <c r="G93" s="14"/>
      <c r="H93" s="14"/>
      <c r="I93" s="14"/>
      <c r="J93" s="14"/>
      <c r="K93" s="163"/>
      <c r="L93" s="378"/>
      <c r="M93" s="379"/>
      <c r="N93" s="14"/>
      <c r="O93" s="14"/>
      <c r="P93" s="14"/>
      <c r="Q93" s="14"/>
      <c r="R93" s="94"/>
      <c r="S93" s="14"/>
      <c r="T93" s="14"/>
      <c r="U93" s="14"/>
      <c r="V93" s="1"/>
    </row>
    <row r="94" spans="2:22" ht="6.75" customHeight="1" thickTop="1" x14ac:dyDescent="0.2">
      <c r="B94" s="1"/>
      <c r="C94" s="505" t="s">
        <v>46</v>
      </c>
      <c r="D94" s="506"/>
      <c r="E94" s="498" t="s">
        <v>45</v>
      </c>
      <c r="F94" s="499"/>
      <c r="G94" s="500"/>
      <c r="H94" s="165"/>
      <c r="I94" s="46"/>
      <c r="J94" s="323"/>
      <c r="K94" s="164"/>
      <c r="L94" s="331"/>
      <c r="M94" s="297"/>
      <c r="N94" s="298"/>
      <c r="O94" s="166"/>
      <c r="P94" s="46"/>
      <c r="Q94" s="323"/>
      <c r="R94" s="138"/>
      <c r="S94" s="166"/>
      <c r="T94" s="46"/>
      <c r="U94" s="323"/>
      <c r="V94" s="1"/>
    </row>
    <row r="95" spans="2:22" ht="14.25" customHeight="1" x14ac:dyDescent="0.25">
      <c r="B95" s="1"/>
      <c r="C95" s="507"/>
      <c r="D95" s="508"/>
      <c r="E95" s="501"/>
      <c r="F95" s="501"/>
      <c r="G95" s="502"/>
      <c r="H95" s="14"/>
      <c r="I95" s="243" t="str">
        <f>IF(AND(I64="",I91=""),"",I19+I21+I23+I25+I31+I33+I37+I39+I43+I45+I49+I51+I53+I57+I59+I61-I72-I76-I78-I82-I84-I86-I88)</f>
        <v/>
      </c>
      <c r="J95" s="21"/>
      <c r="K95" s="22"/>
      <c r="L95" s="23"/>
      <c r="M95" s="293" t="str">
        <f>IF(AND(M64="",M91=""),"",M19+M21+M23+M25+M31+M33+M37+M39+M43+M45+M49+M51+M53+M57+M59+M61-M72-M76-M78-M82-M84-M86-M88)</f>
        <v/>
      </c>
      <c r="N95" s="299"/>
      <c r="O95" s="24"/>
      <c r="P95" s="243" t="str">
        <f>IF(AND(P64="",P91=""),"",P19+P21+P23+P25+P31+P33+P37+P39+P43+P45+P49+P51+P53+P57+P59+P61-P72-P76-P78-P82-P84-P86-P88)</f>
        <v/>
      </c>
      <c r="Q95" s="21"/>
      <c r="R95" s="232"/>
      <c r="S95" s="233"/>
      <c r="T95" s="243" t="str">
        <f>IF(AND(T64="",T91=""),"",T19+T21+T23+T25+T31+T33+T37+T39+T43+T45+T49+T51+T53+T57+T59+T61-T72-T76-T78-T82-T84-T86-T88)</f>
        <v/>
      </c>
      <c r="U95" s="21"/>
      <c r="V95" s="1"/>
    </row>
    <row r="96" spans="2:22" ht="6.75" customHeight="1" thickBot="1" x14ac:dyDescent="0.25">
      <c r="B96" s="1"/>
      <c r="C96" s="509"/>
      <c r="D96" s="510"/>
      <c r="E96" s="503"/>
      <c r="F96" s="503"/>
      <c r="G96" s="504"/>
      <c r="H96" s="30"/>
      <c r="I96" s="324"/>
      <c r="J96" s="325"/>
      <c r="K96" s="144"/>
      <c r="L96" s="333"/>
      <c r="M96" s="300"/>
      <c r="N96" s="301"/>
      <c r="O96" s="147"/>
      <c r="P96" s="324"/>
      <c r="Q96" s="325"/>
      <c r="R96" s="96"/>
      <c r="S96" s="147"/>
      <c r="T96" s="324"/>
      <c r="U96" s="325"/>
      <c r="V96" s="1"/>
    </row>
    <row r="97" spans="2:24" ht="16.5" customHeight="1" x14ac:dyDescent="0.2">
      <c r="B97" s="1"/>
      <c r="C97" s="167"/>
      <c r="D97" s="99"/>
      <c r="E97" s="99"/>
      <c r="F97" s="99"/>
      <c r="G97" s="99"/>
      <c r="H97" s="99"/>
      <c r="I97" s="138"/>
      <c r="J97" s="138"/>
      <c r="K97" s="138"/>
      <c r="L97" s="138"/>
      <c r="M97" s="139"/>
      <c r="N97" s="138"/>
      <c r="O97" s="99"/>
      <c r="P97" s="138"/>
      <c r="Q97" s="138"/>
      <c r="R97" s="99"/>
      <c r="S97" s="99"/>
      <c r="T97" s="138"/>
      <c r="U97" s="180"/>
      <c r="V97" s="1"/>
    </row>
    <row r="98" spans="2:24" ht="22.5" customHeight="1" x14ac:dyDescent="0.2">
      <c r="B98" s="1"/>
      <c r="C98" s="93" t="s">
        <v>59</v>
      </c>
      <c r="D98" s="92"/>
      <c r="E98" s="92"/>
      <c r="F98" s="92"/>
      <c r="G98" s="92"/>
      <c r="H98" s="92"/>
      <c r="I98" s="92"/>
      <c r="J98" s="92"/>
      <c r="K98" s="92"/>
      <c r="L98" s="92"/>
      <c r="M98" s="92"/>
      <c r="N98" s="92"/>
      <c r="O98" s="92"/>
      <c r="P98" s="92"/>
      <c r="Q98" s="92"/>
      <c r="R98" s="92"/>
      <c r="S98" s="92"/>
      <c r="T98" s="92"/>
      <c r="U98" s="92"/>
      <c r="V98" s="1"/>
    </row>
    <row r="99" spans="2:24" ht="9.75" customHeight="1" x14ac:dyDescent="0.2">
      <c r="B99" s="1"/>
      <c r="C99" s="496" t="str">
        <f>+C12</f>
        <v>Die Istwerte 2023 müssen identisch sein mit den Daten im Verwendungsnachweises 2023!</v>
      </c>
      <c r="D99" s="497"/>
      <c r="E99" s="497"/>
      <c r="F99" s="497"/>
      <c r="G99" s="497"/>
      <c r="H99" s="497"/>
      <c r="I99" s="497"/>
      <c r="J99" s="497"/>
      <c r="K99" s="497"/>
      <c r="L99" s="497"/>
      <c r="M99" s="497"/>
      <c r="N99" s="497"/>
      <c r="O99" s="497"/>
      <c r="P99" s="497"/>
      <c r="Q99" s="497"/>
      <c r="R99" s="497"/>
      <c r="S99" s="497"/>
      <c r="T99" s="497"/>
      <c r="U99" s="92"/>
      <c r="V99" s="1"/>
    </row>
    <row r="100" spans="2:24" ht="9.75" customHeight="1" thickBot="1" x14ac:dyDescent="0.25">
      <c r="B100" s="1"/>
      <c r="C100" s="5"/>
      <c r="D100" s="1"/>
      <c r="E100" s="1"/>
      <c r="F100" s="1"/>
      <c r="G100" s="1"/>
      <c r="H100" s="1"/>
      <c r="I100" s="1"/>
      <c r="J100" s="1"/>
      <c r="K100" s="1"/>
      <c r="L100" s="1"/>
      <c r="M100" s="5"/>
      <c r="N100" s="1"/>
      <c r="O100" s="1"/>
      <c r="P100" s="1"/>
      <c r="Q100" s="1"/>
      <c r="R100" s="1"/>
      <c r="S100" s="1"/>
      <c r="T100" s="1"/>
      <c r="U100" s="91"/>
      <c r="V100" s="1"/>
    </row>
    <row r="101" spans="2:24" ht="16.5" customHeight="1" thickTop="1" x14ac:dyDescent="0.2">
      <c r="B101" s="1"/>
      <c r="C101" s="519" t="s">
        <v>34</v>
      </c>
      <c r="D101" s="520"/>
      <c r="E101" s="520"/>
      <c r="F101" s="520"/>
      <c r="G101" s="520"/>
      <c r="H101" s="32"/>
      <c r="I101" s="475" t="str">
        <f>+I67</f>
        <v>IST 2023</v>
      </c>
      <c r="J101" s="476"/>
      <c r="K101" s="533" t="s">
        <v>11</v>
      </c>
      <c r="L101" s="329"/>
      <c r="M101" s="441" t="str">
        <f>+Verwendungsnachweis!M34</f>
        <v>IST 2024</v>
      </c>
      <c r="N101" s="442"/>
      <c r="O101" s="334"/>
      <c r="P101" s="475" t="str">
        <f>+Verwendungsnachweis!P34</f>
        <v>PLAN 2025</v>
      </c>
      <c r="Q101" s="476"/>
      <c r="R101" s="526" t="s">
        <v>11</v>
      </c>
      <c r="S101" s="335"/>
      <c r="T101" s="475" t="str">
        <f>+Verwendungsnachweis!T34</f>
        <v>PLAN 2026</v>
      </c>
      <c r="U101" s="476"/>
      <c r="V101" s="1"/>
    </row>
    <row r="102" spans="2:24" ht="17.25" customHeight="1" x14ac:dyDescent="0.2">
      <c r="B102" s="1"/>
      <c r="C102" s="521"/>
      <c r="D102" s="522"/>
      <c r="E102" s="522"/>
      <c r="F102" s="522"/>
      <c r="G102" s="522"/>
      <c r="H102" s="13"/>
      <c r="I102" s="511" t="str">
        <f>+I68</f>
        <v>in €</v>
      </c>
      <c r="J102" s="512"/>
      <c r="K102" s="529"/>
      <c r="L102" s="145"/>
      <c r="M102" s="540" t="str">
        <f>+M68</f>
        <v>in €</v>
      </c>
      <c r="N102" s="541"/>
      <c r="O102" s="185"/>
      <c r="P102" s="192" t="str">
        <f>+I102</f>
        <v>in €</v>
      </c>
      <c r="Q102" s="338"/>
      <c r="R102" s="526"/>
      <c r="S102" s="145"/>
      <c r="T102" s="511" t="str">
        <f>+M102</f>
        <v>in €</v>
      </c>
      <c r="U102" s="512"/>
      <c r="V102" s="1"/>
    </row>
    <row r="103" spans="2:24" ht="5.25" customHeight="1" x14ac:dyDescent="0.2">
      <c r="B103" s="1"/>
      <c r="C103" s="13"/>
      <c r="D103" s="14"/>
      <c r="E103" s="14"/>
      <c r="F103" s="14"/>
      <c r="G103" s="14"/>
      <c r="H103" s="14"/>
      <c r="I103" s="13"/>
      <c r="J103" s="95"/>
      <c r="K103" s="14"/>
      <c r="L103" s="14"/>
      <c r="M103" s="302"/>
      <c r="N103" s="303"/>
      <c r="O103" s="143"/>
      <c r="P103" s="13"/>
      <c r="Q103" s="95"/>
      <c r="R103" s="14"/>
      <c r="S103" s="14"/>
      <c r="T103" s="13"/>
      <c r="U103" s="95"/>
      <c r="V103" s="1"/>
    </row>
    <row r="104" spans="2:24" x14ac:dyDescent="0.2">
      <c r="B104" s="1"/>
      <c r="C104" s="79" t="s">
        <v>33</v>
      </c>
      <c r="D104" s="80"/>
      <c r="E104" s="34"/>
      <c r="F104" s="34"/>
      <c r="G104" s="35"/>
      <c r="H104" s="13"/>
      <c r="I104" s="241" t="str">
        <f>IF(AND(I106="",I108="",I110=""),"",I106+I108+I110)</f>
        <v/>
      </c>
      <c r="J104" s="83"/>
      <c r="K104" s="56"/>
      <c r="L104" s="55"/>
      <c r="M104" s="279" t="str">
        <f>IF(AND(M106="",M108="",M110=""),"",M106+M108+M110)</f>
        <v/>
      </c>
      <c r="N104" s="280"/>
      <c r="O104" s="186"/>
      <c r="P104" s="241" t="str">
        <f>IF(AND(P106="",P108="",P110=""),"",P106+P108+P110)</f>
        <v/>
      </c>
      <c r="Q104" s="83"/>
      <c r="R104" s="56"/>
      <c r="S104" s="55"/>
      <c r="T104" s="241" t="str">
        <f>IF(AND(T106="",T108="",T110=""),"",T106+T108+T110)</f>
        <v/>
      </c>
      <c r="U104" s="83"/>
      <c r="V104" s="1"/>
    </row>
    <row r="105" spans="2:24" ht="5.25" customHeight="1" x14ac:dyDescent="0.2">
      <c r="B105" s="1"/>
      <c r="C105" s="32"/>
      <c r="D105" s="47"/>
      <c r="E105" s="47"/>
      <c r="F105" s="47"/>
      <c r="G105" s="44"/>
      <c r="H105" s="25"/>
      <c r="I105" s="50"/>
      <c r="J105" s="101"/>
      <c r="K105" s="103"/>
      <c r="L105" s="103"/>
      <c r="M105" s="276"/>
      <c r="N105" s="304"/>
      <c r="O105" s="187"/>
      <c r="P105" s="50"/>
      <c r="Q105" s="101"/>
      <c r="R105" s="103"/>
      <c r="S105" s="103"/>
      <c r="T105" s="50"/>
      <c r="U105" s="101"/>
      <c r="V105" s="1"/>
    </row>
    <row r="106" spans="2:24" x14ac:dyDescent="0.2">
      <c r="B106" s="1"/>
      <c r="C106" s="247">
        <v>42</v>
      </c>
      <c r="D106" s="14"/>
      <c r="E106" s="14" t="s">
        <v>116</v>
      </c>
      <c r="F106" s="14"/>
      <c r="G106" s="43"/>
      <c r="H106" s="42"/>
      <c r="I106" s="64"/>
      <c r="J106" s="58"/>
      <c r="K106" s="103"/>
      <c r="L106" s="103"/>
      <c r="M106" s="278"/>
      <c r="N106" s="267"/>
      <c r="O106" s="187"/>
      <c r="P106" s="64"/>
      <c r="Q106" s="58"/>
      <c r="R106" s="103"/>
      <c r="S106" s="103"/>
      <c r="T106" s="64"/>
      <c r="U106" s="58"/>
      <c r="V106" s="1"/>
    </row>
    <row r="107" spans="2:24" ht="3.75" customHeight="1" x14ac:dyDescent="0.2">
      <c r="B107" s="1"/>
      <c r="C107" s="247"/>
      <c r="D107" s="14"/>
      <c r="E107" s="14"/>
      <c r="F107" s="14"/>
      <c r="G107" s="43"/>
      <c r="H107" s="25"/>
      <c r="I107" s="57"/>
      <c r="J107" s="58"/>
      <c r="K107" s="103"/>
      <c r="L107" s="103"/>
      <c r="M107" s="266"/>
      <c r="N107" s="267"/>
      <c r="O107" s="187"/>
      <c r="P107" s="57"/>
      <c r="Q107" s="58"/>
      <c r="R107" s="103"/>
      <c r="S107" s="103"/>
      <c r="T107" s="57"/>
      <c r="U107" s="58"/>
      <c r="V107" s="1"/>
    </row>
    <row r="108" spans="2:24" x14ac:dyDescent="0.2">
      <c r="B108" s="1"/>
      <c r="C108" s="247">
        <v>43</v>
      </c>
      <c r="D108" s="14"/>
      <c r="E108" s="14" t="s">
        <v>30</v>
      </c>
      <c r="F108" s="14"/>
      <c r="G108" s="43"/>
      <c r="H108" s="42"/>
      <c r="I108" s="64"/>
      <c r="J108" s="58"/>
      <c r="K108" s="103"/>
      <c r="L108" s="103"/>
      <c r="M108" s="278"/>
      <c r="N108" s="267"/>
      <c r="O108" s="187"/>
      <c r="P108" s="64"/>
      <c r="Q108" s="58"/>
      <c r="R108" s="103"/>
      <c r="S108" s="103"/>
      <c r="T108" s="64"/>
      <c r="U108" s="58"/>
      <c r="V108" s="1"/>
      <c r="X108" s="417" t="s">
        <v>12</v>
      </c>
    </row>
    <row r="109" spans="2:24" ht="3.75" customHeight="1" x14ac:dyDescent="0.2">
      <c r="B109" s="1"/>
      <c r="C109" s="247"/>
      <c r="D109" s="14"/>
      <c r="E109" s="14"/>
      <c r="F109" s="14"/>
      <c r="G109" s="43"/>
      <c r="H109" s="25"/>
      <c r="I109" s="50"/>
      <c r="J109" s="101"/>
      <c r="K109" s="103"/>
      <c r="L109" s="103"/>
      <c r="M109" s="276"/>
      <c r="N109" s="304"/>
      <c r="O109" s="187"/>
      <c r="P109" s="50"/>
      <c r="Q109" s="101"/>
      <c r="R109" s="103"/>
      <c r="S109" s="103"/>
      <c r="T109" s="50"/>
      <c r="U109" s="101"/>
      <c r="V109" s="1"/>
    </row>
    <row r="110" spans="2:24" x14ac:dyDescent="0.2">
      <c r="B110" s="1"/>
      <c r="C110" s="247">
        <v>44</v>
      </c>
      <c r="D110" s="14"/>
      <c r="E110" s="14" t="s">
        <v>126</v>
      </c>
      <c r="F110" s="14"/>
      <c r="G110" s="43"/>
      <c r="H110" s="42"/>
      <c r="I110" s="64"/>
      <c r="J110" s="58"/>
      <c r="K110" s="103"/>
      <c r="L110" s="103"/>
      <c r="M110" s="278"/>
      <c r="N110" s="267"/>
      <c r="O110" s="187"/>
      <c r="P110" s="64"/>
      <c r="Q110" s="58"/>
      <c r="R110" s="103"/>
      <c r="S110" s="103"/>
      <c r="T110" s="64"/>
      <c r="U110" s="58"/>
      <c r="V110" s="1"/>
    </row>
    <row r="111" spans="2:24" ht="3.75" customHeight="1" x14ac:dyDescent="0.2">
      <c r="B111" s="1"/>
      <c r="C111" s="13"/>
      <c r="D111" s="14"/>
      <c r="E111" s="14"/>
      <c r="F111" s="14"/>
      <c r="G111" s="14"/>
      <c r="H111" s="13"/>
      <c r="I111" s="57"/>
      <c r="J111" s="58"/>
      <c r="K111" s="56"/>
      <c r="L111" s="55"/>
      <c r="M111" s="266"/>
      <c r="N111" s="267"/>
      <c r="O111" s="140"/>
      <c r="P111" s="57"/>
      <c r="Q111" s="58"/>
      <c r="R111" s="56"/>
      <c r="S111" s="55"/>
      <c r="T111" s="57"/>
      <c r="U111" s="58"/>
      <c r="V111" s="1"/>
    </row>
    <row r="112" spans="2:24" x14ac:dyDescent="0.2">
      <c r="B112" s="1"/>
      <c r="C112" s="79" t="s">
        <v>32</v>
      </c>
      <c r="D112" s="80"/>
      <c r="E112" s="34"/>
      <c r="F112" s="34"/>
      <c r="G112" s="35"/>
      <c r="H112" s="13"/>
      <c r="I112" s="241" t="str">
        <f>IF(AND(I114="",I116="",I118="",I120=""),"",I114+I116+I118+I120)</f>
        <v/>
      </c>
      <c r="J112" s="83"/>
      <c r="K112" s="56"/>
      <c r="L112" s="55"/>
      <c r="M112" s="279" t="str">
        <f>IF(AND(M114="",M116="",M118="",M120=""),"",M114+M116+M118+M120)</f>
        <v/>
      </c>
      <c r="N112" s="280"/>
      <c r="O112" s="186"/>
      <c r="P112" s="241" t="str">
        <f>IF(AND(P114="",P116="",P118="",P120=""),"",P114+P116+P118+P120)</f>
        <v/>
      </c>
      <c r="Q112" s="83"/>
      <c r="R112" s="56"/>
      <c r="S112" s="55"/>
      <c r="T112" s="241" t="str">
        <f>IF(AND(T114="",T116="",T118="",T120=""),"",T114+T116+T118+T120)</f>
        <v/>
      </c>
      <c r="U112" s="83"/>
      <c r="V112" s="1"/>
    </row>
    <row r="113" spans="2:24" ht="3.75" customHeight="1" x14ac:dyDescent="0.2">
      <c r="B113" s="1"/>
      <c r="C113" s="13"/>
      <c r="D113" s="14"/>
      <c r="E113" s="14"/>
      <c r="F113" s="14"/>
      <c r="G113" s="43"/>
      <c r="H113" s="25"/>
      <c r="I113" s="57"/>
      <c r="J113" s="58"/>
      <c r="K113" s="103"/>
      <c r="L113" s="103"/>
      <c r="M113" s="266"/>
      <c r="N113" s="267"/>
      <c r="O113" s="187"/>
      <c r="P113" s="57"/>
      <c r="Q113" s="58"/>
      <c r="R113" s="103"/>
      <c r="S113" s="103"/>
      <c r="T113" s="57"/>
      <c r="U113" s="58"/>
      <c r="V113" s="1"/>
    </row>
    <row r="114" spans="2:24" x14ac:dyDescent="0.2">
      <c r="B114" s="1"/>
      <c r="C114" s="248">
        <v>45</v>
      </c>
      <c r="D114" s="14"/>
      <c r="E114" s="14" t="s">
        <v>31</v>
      </c>
      <c r="F114" s="14"/>
      <c r="G114" s="43"/>
      <c r="H114" s="42"/>
      <c r="I114" s="64"/>
      <c r="J114" s="58"/>
      <c r="K114" s="103"/>
      <c r="L114" s="103"/>
      <c r="M114" s="278"/>
      <c r="N114" s="267"/>
      <c r="O114" s="187"/>
      <c r="P114" s="64"/>
      <c r="Q114" s="58"/>
      <c r="R114" s="103"/>
      <c r="S114" s="103"/>
      <c r="T114" s="64"/>
      <c r="U114" s="58"/>
      <c r="V114" s="1"/>
    </row>
    <row r="115" spans="2:24" ht="3.75" customHeight="1" x14ac:dyDescent="0.2">
      <c r="B115" s="1"/>
      <c r="C115" s="248"/>
      <c r="D115" s="14"/>
      <c r="E115" s="14"/>
      <c r="F115" s="14"/>
      <c r="G115" s="43"/>
      <c r="H115" s="25"/>
      <c r="I115" s="57"/>
      <c r="J115" s="58"/>
      <c r="K115" s="103"/>
      <c r="L115" s="103"/>
      <c r="M115" s="266"/>
      <c r="N115" s="267"/>
      <c r="O115" s="187"/>
      <c r="P115" s="57"/>
      <c r="Q115" s="58"/>
      <c r="R115" s="103"/>
      <c r="S115" s="103"/>
      <c r="T115" s="57"/>
      <c r="U115" s="58"/>
      <c r="V115" s="1"/>
    </row>
    <row r="116" spans="2:24" x14ac:dyDescent="0.2">
      <c r="B116" s="1"/>
      <c r="C116" s="248">
        <v>46</v>
      </c>
      <c r="D116" s="14"/>
      <c r="E116" s="14" t="s">
        <v>127</v>
      </c>
      <c r="F116" s="14"/>
      <c r="G116" s="43"/>
      <c r="H116" s="42"/>
      <c r="I116" s="64"/>
      <c r="J116" s="58"/>
      <c r="K116" s="103"/>
      <c r="L116" s="103"/>
      <c r="M116" s="278"/>
      <c r="N116" s="267"/>
      <c r="O116" s="187"/>
      <c r="P116" s="64"/>
      <c r="Q116" s="58"/>
      <c r="R116" s="103"/>
      <c r="S116" s="103"/>
      <c r="T116" s="64"/>
      <c r="U116" s="58"/>
      <c r="V116" s="1"/>
      <c r="X116" s="417" t="s">
        <v>12</v>
      </c>
    </row>
    <row r="117" spans="2:24" ht="3.75" customHeight="1" x14ac:dyDescent="0.2">
      <c r="B117" s="1"/>
      <c r="C117" s="248"/>
      <c r="D117" s="14"/>
      <c r="E117" s="14"/>
      <c r="F117" s="14"/>
      <c r="G117" s="43"/>
      <c r="H117" s="25"/>
      <c r="I117" s="50"/>
      <c r="J117" s="101"/>
      <c r="K117" s="103"/>
      <c r="L117" s="103"/>
      <c r="M117" s="276"/>
      <c r="N117" s="304"/>
      <c r="O117" s="187"/>
      <c r="P117" s="50"/>
      <c r="Q117" s="101"/>
      <c r="R117" s="103"/>
      <c r="S117" s="103"/>
      <c r="T117" s="50"/>
      <c r="U117" s="101"/>
      <c r="V117" s="1"/>
    </row>
    <row r="118" spans="2:24" x14ac:dyDescent="0.2">
      <c r="B118" s="1"/>
      <c r="C118" s="248">
        <v>47</v>
      </c>
      <c r="D118" s="14"/>
      <c r="E118" s="14" t="s">
        <v>128</v>
      </c>
      <c r="F118" s="14"/>
      <c r="G118" s="43"/>
      <c r="H118" s="42"/>
      <c r="I118" s="64"/>
      <c r="J118" s="58"/>
      <c r="K118" s="103"/>
      <c r="L118" s="103"/>
      <c r="M118" s="278"/>
      <c r="N118" s="267"/>
      <c r="O118" s="187"/>
      <c r="P118" s="64"/>
      <c r="Q118" s="58"/>
      <c r="R118" s="103"/>
      <c r="S118" s="103"/>
      <c r="T118" s="64"/>
      <c r="U118" s="58"/>
      <c r="V118" s="1"/>
    </row>
    <row r="119" spans="2:24" ht="3.75" customHeight="1" x14ac:dyDescent="0.2">
      <c r="B119" s="1"/>
      <c r="C119" s="248"/>
      <c r="D119" s="14"/>
      <c r="E119" s="14"/>
      <c r="F119" s="14"/>
      <c r="G119" s="43"/>
      <c r="H119" s="25"/>
      <c r="I119" s="50"/>
      <c r="J119" s="101"/>
      <c r="K119" s="103"/>
      <c r="L119" s="103"/>
      <c r="M119" s="276"/>
      <c r="N119" s="304"/>
      <c r="O119" s="187"/>
      <c r="P119" s="50"/>
      <c r="Q119" s="101"/>
      <c r="R119" s="103"/>
      <c r="S119" s="103"/>
      <c r="T119" s="50"/>
      <c r="U119" s="101"/>
      <c r="V119" s="1"/>
    </row>
    <row r="120" spans="2:24" x14ac:dyDescent="0.2">
      <c r="B120" s="1"/>
      <c r="C120" s="248">
        <v>48</v>
      </c>
      <c r="D120" s="14"/>
      <c r="E120" s="14" t="s">
        <v>129</v>
      </c>
      <c r="F120" s="14"/>
      <c r="G120" s="43"/>
      <c r="H120" s="42"/>
      <c r="I120" s="64"/>
      <c r="J120" s="58"/>
      <c r="K120" s="103"/>
      <c r="L120" s="103"/>
      <c r="M120" s="278"/>
      <c r="N120" s="267"/>
      <c r="O120" s="187"/>
      <c r="P120" s="64"/>
      <c r="Q120" s="58"/>
      <c r="R120" s="103"/>
      <c r="S120" s="103"/>
      <c r="T120" s="64"/>
      <c r="U120" s="58"/>
      <c r="V120" s="1"/>
    </row>
    <row r="121" spans="2:24" ht="6" customHeight="1" x14ac:dyDescent="0.2">
      <c r="B121" s="1"/>
      <c r="C121" s="29"/>
      <c r="D121" s="30"/>
      <c r="E121" s="30"/>
      <c r="F121" s="30"/>
      <c r="G121" s="45"/>
      <c r="H121" s="25"/>
      <c r="I121" s="70"/>
      <c r="J121" s="45"/>
      <c r="K121" s="103"/>
      <c r="L121" s="103"/>
      <c r="M121" s="281"/>
      <c r="N121" s="305"/>
      <c r="O121" s="187"/>
      <c r="P121" s="70"/>
      <c r="Q121" s="45"/>
      <c r="R121" s="103"/>
      <c r="S121" s="103"/>
      <c r="T121" s="70"/>
      <c r="U121" s="45"/>
      <c r="V121" s="1"/>
    </row>
    <row r="122" spans="2:24" ht="5.25" customHeight="1" x14ac:dyDescent="0.2">
      <c r="B122" s="1"/>
      <c r="C122" s="13"/>
      <c r="D122" s="14"/>
      <c r="E122" s="14"/>
      <c r="F122" s="14"/>
      <c r="G122" s="14"/>
      <c r="H122" s="14"/>
      <c r="I122" s="13"/>
      <c r="J122" s="95"/>
      <c r="K122" s="14"/>
      <c r="L122" s="14"/>
      <c r="M122" s="302"/>
      <c r="N122" s="303"/>
      <c r="O122" s="143"/>
      <c r="P122" s="13"/>
      <c r="Q122" s="95"/>
      <c r="R122" s="14"/>
      <c r="S122" s="14"/>
      <c r="T122" s="13"/>
      <c r="U122" s="95"/>
      <c r="V122" s="1"/>
    </row>
    <row r="123" spans="2:24" ht="6.75" customHeight="1" x14ac:dyDescent="0.2">
      <c r="B123" s="1"/>
      <c r="C123" s="592" t="s">
        <v>48</v>
      </c>
      <c r="D123" s="593"/>
      <c r="E123" s="598" t="s">
        <v>47</v>
      </c>
      <c r="F123" s="598"/>
      <c r="G123" s="599"/>
      <c r="H123" s="142"/>
      <c r="I123" s="46"/>
      <c r="J123" s="102"/>
      <c r="K123" s="103"/>
      <c r="L123" s="103"/>
      <c r="M123" s="306"/>
      <c r="N123" s="307"/>
      <c r="O123" s="187"/>
      <c r="P123" s="46"/>
      <c r="Q123" s="102"/>
      <c r="R123" s="103"/>
      <c r="S123" s="103"/>
      <c r="T123" s="46"/>
      <c r="U123" s="102"/>
      <c r="V123" s="1"/>
    </row>
    <row r="124" spans="2:24" ht="14.25" customHeight="1" x14ac:dyDescent="0.2">
      <c r="B124" s="1"/>
      <c r="C124" s="594"/>
      <c r="D124" s="595"/>
      <c r="E124" s="600"/>
      <c r="F124" s="600"/>
      <c r="G124" s="601"/>
      <c r="H124" s="14"/>
      <c r="I124" s="243" t="str">
        <f>IF(AND(I104="",I112=""),"",I106+I108+I110-I114-I116-I118-I120)</f>
        <v/>
      </c>
      <c r="J124" s="104"/>
      <c r="K124" s="22"/>
      <c r="L124" s="23"/>
      <c r="M124" s="293" t="str">
        <f>IF(AND(M104="",M112=""),"",M106+M108+M110-M114-M116-M118-M120)</f>
        <v/>
      </c>
      <c r="N124" s="308"/>
      <c r="O124" s="188"/>
      <c r="P124" s="243" t="str">
        <f>IF(AND(P104="",P112=""),"",P106+P108+P110-P114-P116-P118-P120)</f>
        <v/>
      </c>
      <c r="Q124" s="104"/>
      <c r="R124" s="22"/>
      <c r="S124" s="23"/>
      <c r="T124" s="243" t="str">
        <f>IF(AND(T104="",T112=""),"",T106+T108+T110-T114-T116-T118-T120)</f>
        <v/>
      </c>
      <c r="U124" s="104"/>
      <c r="V124" s="1"/>
      <c r="X124" s="417" t="s">
        <v>12</v>
      </c>
    </row>
    <row r="125" spans="2:24" ht="6.75" customHeight="1" thickBot="1" x14ac:dyDescent="0.25">
      <c r="B125" s="1"/>
      <c r="C125" s="596"/>
      <c r="D125" s="597"/>
      <c r="E125" s="602"/>
      <c r="F125" s="602"/>
      <c r="G125" s="603"/>
      <c r="H125" s="30"/>
      <c r="I125" s="324"/>
      <c r="J125" s="332"/>
      <c r="K125" s="144"/>
      <c r="L125" s="333"/>
      <c r="M125" s="300"/>
      <c r="N125" s="309"/>
      <c r="O125" s="339"/>
      <c r="P125" s="324"/>
      <c r="Q125" s="332"/>
      <c r="R125" s="336"/>
      <c r="S125" s="337"/>
      <c r="T125" s="324"/>
      <c r="U125" s="332"/>
      <c r="V125" s="1"/>
    </row>
    <row r="126" spans="2:24" s="423" customFormat="1" ht="6.75" customHeight="1" thickBot="1" x14ac:dyDescent="0.25">
      <c r="B126" s="253"/>
      <c r="C126" s="582"/>
      <c r="D126" s="582"/>
      <c r="E126" s="582"/>
      <c r="F126" s="582"/>
      <c r="G126" s="582"/>
      <c r="H126" s="582"/>
      <c r="I126" s="582"/>
      <c r="J126" s="582"/>
      <c r="K126" s="582"/>
      <c r="L126" s="582"/>
      <c r="M126" s="582"/>
      <c r="N126" s="582"/>
      <c r="O126" s="582"/>
      <c r="P126" s="582"/>
      <c r="Q126" s="582"/>
      <c r="R126" s="582"/>
      <c r="S126" s="582"/>
      <c r="T126" s="582"/>
      <c r="U126" s="582"/>
      <c r="V126" s="253"/>
    </row>
    <row r="127" spans="2:24" s="424" customFormat="1" ht="27.75" customHeight="1" thickTop="1" thickBot="1" x14ac:dyDescent="0.3">
      <c r="B127" s="254"/>
      <c r="C127" s="255" t="s">
        <v>119</v>
      </c>
      <c r="D127" s="256"/>
      <c r="E127" s="256"/>
      <c r="F127" s="256"/>
      <c r="G127" s="256"/>
      <c r="H127" s="358"/>
      <c r="I127" s="385" t="str">
        <f>IF(AND(I124="",I95=""),"",+I19+I21+I23+I25+I31+I33+I37+I39+I43+I45+I49+I51+I53+I57+I59+I61-I72-I76-I78-I82-I84-I86-I88+I106+I108+I110-I116-I118-I120)</f>
        <v/>
      </c>
      <c r="J127" s="357"/>
      <c r="K127" s="257"/>
      <c r="L127" s="359"/>
      <c r="M127" s="386" t="str">
        <f>IF(AND(M124="",M95=""),"",+M19+M21+M23+M25+M31+M33+M37+M39+M43+M45+M49+M51+M53+M57+M59+M61-M72-M76-M78-M82-M84-M86-M88+M106+M108+M110-M116-M118-M120)</f>
        <v/>
      </c>
      <c r="N127" s="310"/>
      <c r="O127" s="258"/>
      <c r="P127" s="258"/>
      <c r="Q127" s="258"/>
      <c r="R127" s="258"/>
      <c r="S127" s="258"/>
      <c r="T127" s="258"/>
      <c r="U127" s="258"/>
      <c r="V127" s="254"/>
    </row>
    <row r="128" spans="2:24" s="424" customFormat="1" ht="23.25" customHeight="1" x14ac:dyDescent="0.25">
      <c r="B128" s="254"/>
      <c r="C128" s="14"/>
      <c r="D128" s="14"/>
      <c r="E128" s="14" t="s">
        <v>145</v>
      </c>
      <c r="F128" s="14"/>
      <c r="G128" s="14"/>
      <c r="H128" s="258"/>
      <c r="I128" s="14"/>
      <c r="J128" s="14"/>
      <c r="K128" s="14"/>
      <c r="L128" s="14"/>
      <c r="M128" s="14"/>
      <c r="N128" s="14"/>
      <c r="O128" s="14"/>
      <c r="P128" s="14"/>
      <c r="Q128" s="14"/>
      <c r="R128" s="14"/>
      <c r="S128" s="258"/>
      <c r="T128" s="258"/>
      <c r="U128" s="258"/>
      <c r="V128" s="254"/>
    </row>
    <row r="129" spans="2:24" ht="30" customHeight="1" thickBot="1" x14ac:dyDescent="0.25">
      <c r="B129" s="1"/>
      <c r="C129" s="14"/>
      <c r="D129" s="14"/>
      <c r="E129" s="14"/>
      <c r="F129" s="14"/>
      <c r="G129" s="14"/>
      <c r="H129" s="14"/>
      <c r="I129" s="14"/>
      <c r="J129" s="14"/>
      <c r="K129" s="14"/>
      <c r="L129" s="14"/>
      <c r="M129" s="14"/>
      <c r="N129" s="14"/>
      <c r="O129" s="14"/>
      <c r="P129" s="14"/>
      <c r="Q129" s="14"/>
      <c r="R129" s="14"/>
      <c r="S129" s="14"/>
      <c r="T129" s="14"/>
      <c r="U129" s="14"/>
      <c r="V129" s="1"/>
    </row>
    <row r="130" spans="2:24" ht="16.5" customHeight="1" thickTop="1" x14ac:dyDescent="0.2">
      <c r="B130" s="1"/>
      <c r="C130" s="575" t="s">
        <v>35</v>
      </c>
      <c r="D130" s="589"/>
      <c r="E130" s="589"/>
      <c r="F130" s="589"/>
      <c r="G130" s="589"/>
      <c r="H130" s="32"/>
      <c r="I130" s="475" t="str">
        <f>+I101</f>
        <v>IST 2023</v>
      </c>
      <c r="J130" s="476"/>
      <c r="K130" s="533" t="s">
        <v>11</v>
      </c>
      <c r="L130" s="329"/>
      <c r="M130" s="441" t="str">
        <f>+M101</f>
        <v>IST 2024</v>
      </c>
      <c r="N130" s="442"/>
      <c r="O130" s="334"/>
      <c r="P130" s="475" t="str">
        <f>+P101</f>
        <v>PLAN 2025</v>
      </c>
      <c r="Q130" s="476"/>
      <c r="R130" s="529" t="s">
        <v>11</v>
      </c>
      <c r="S130" s="8"/>
      <c r="T130" s="475" t="str">
        <f>+T101</f>
        <v>PLAN 2026</v>
      </c>
      <c r="U130" s="476"/>
      <c r="V130" s="1"/>
    </row>
    <row r="131" spans="2:24" ht="17.25" customHeight="1" x14ac:dyDescent="0.2">
      <c r="B131" s="1"/>
      <c r="C131" s="590"/>
      <c r="D131" s="591"/>
      <c r="E131" s="591"/>
      <c r="F131" s="591"/>
      <c r="G131" s="591"/>
      <c r="H131" s="13"/>
      <c r="I131" s="511" t="str">
        <f>+I102</f>
        <v>in €</v>
      </c>
      <c r="J131" s="512"/>
      <c r="K131" s="529"/>
      <c r="L131" s="145"/>
      <c r="M131" s="540" t="str">
        <f>+M102</f>
        <v>in €</v>
      </c>
      <c r="N131" s="541"/>
      <c r="O131" s="18"/>
      <c r="P131" s="511" t="str">
        <f>+P102</f>
        <v>in €</v>
      </c>
      <c r="Q131" s="512"/>
      <c r="R131" s="529"/>
      <c r="S131" s="11"/>
      <c r="T131" s="511" t="str">
        <f>+T102</f>
        <v>in €</v>
      </c>
      <c r="U131" s="512"/>
      <c r="V131" s="1"/>
    </row>
    <row r="132" spans="2:24" ht="5.25" customHeight="1" x14ac:dyDescent="0.2">
      <c r="B132" s="1"/>
      <c r="C132" s="13"/>
      <c r="D132" s="14"/>
      <c r="E132" s="14"/>
      <c r="F132" s="14"/>
      <c r="G132" s="14"/>
      <c r="H132" s="14"/>
      <c r="I132" s="13"/>
      <c r="J132" s="95"/>
      <c r="K132" s="14"/>
      <c r="L132" s="14"/>
      <c r="M132" s="302"/>
      <c r="N132" s="303"/>
      <c r="O132" s="14"/>
      <c r="P132" s="13"/>
      <c r="Q132" s="95"/>
      <c r="R132" s="14"/>
      <c r="S132" s="14"/>
      <c r="T132" s="13"/>
      <c r="U132" s="95"/>
      <c r="V132" s="1"/>
    </row>
    <row r="133" spans="2:24" x14ac:dyDescent="0.2">
      <c r="B133" s="1"/>
      <c r="C133" s="79" t="s">
        <v>36</v>
      </c>
      <c r="D133" s="80"/>
      <c r="E133" s="34"/>
      <c r="F133" s="34"/>
      <c r="G133" s="35"/>
      <c r="H133" s="13"/>
      <c r="I133" s="241" t="str">
        <f>IF(AND(I135="",I137=""),"",I135+I137)</f>
        <v/>
      </c>
      <c r="J133" s="83"/>
      <c r="K133" s="56"/>
      <c r="L133" s="55"/>
      <c r="M133" s="279" t="str">
        <f>IF(AND(M135="",M137=""),"",M135+M137)</f>
        <v/>
      </c>
      <c r="N133" s="280"/>
      <c r="O133" s="69"/>
      <c r="P133" s="241" t="str">
        <f>IF(AND(P135="",P137=""),"",P135+P137)</f>
        <v/>
      </c>
      <c r="Q133" s="83"/>
      <c r="R133" s="56"/>
      <c r="S133" s="55"/>
      <c r="T133" s="241" t="str">
        <f>IF(AND(T135="",T137=""),"",T135+T137)</f>
        <v/>
      </c>
      <c r="U133" s="83"/>
      <c r="V133" s="1"/>
    </row>
    <row r="134" spans="2:24" ht="5.25" customHeight="1" x14ac:dyDescent="0.2">
      <c r="B134" s="1"/>
      <c r="C134" s="32"/>
      <c r="D134" s="47"/>
      <c r="E134" s="47"/>
      <c r="F134" s="47"/>
      <c r="G134" s="44"/>
      <c r="H134" s="25"/>
      <c r="I134" s="50"/>
      <c r="J134" s="101"/>
      <c r="K134" s="103"/>
      <c r="L134" s="103"/>
      <c r="M134" s="276"/>
      <c r="N134" s="304"/>
      <c r="O134" s="103"/>
      <c r="P134" s="50"/>
      <c r="Q134" s="101"/>
      <c r="R134" s="103"/>
      <c r="S134" s="103"/>
      <c r="T134" s="50"/>
      <c r="U134" s="101"/>
      <c r="V134" s="1"/>
    </row>
    <row r="135" spans="2:24" x14ac:dyDescent="0.2">
      <c r="B135" s="1"/>
      <c r="C135" s="247">
        <v>49</v>
      </c>
      <c r="D135" s="14"/>
      <c r="E135" s="14" t="s">
        <v>38</v>
      </c>
      <c r="F135" s="14"/>
      <c r="G135" s="43"/>
      <c r="H135" s="42"/>
      <c r="I135" s="64"/>
      <c r="J135" s="58"/>
      <c r="K135" s="103"/>
      <c r="L135" s="103"/>
      <c r="M135" s="278"/>
      <c r="N135" s="267"/>
      <c r="O135" s="103"/>
      <c r="P135" s="64"/>
      <c r="Q135" s="58"/>
      <c r="R135" s="103"/>
      <c r="S135" s="103"/>
      <c r="T135" s="64"/>
      <c r="U135" s="58"/>
      <c r="V135" s="1"/>
    </row>
    <row r="136" spans="2:24" ht="3.75" customHeight="1" x14ac:dyDescent="0.2">
      <c r="B136" s="1"/>
      <c r="C136" s="247"/>
      <c r="D136" s="14"/>
      <c r="E136" s="14"/>
      <c r="F136" s="14"/>
      <c r="G136" s="43"/>
      <c r="H136" s="25"/>
      <c r="I136" s="50"/>
      <c r="J136" s="101"/>
      <c r="K136" s="103"/>
      <c r="L136" s="103"/>
      <c r="M136" s="276"/>
      <c r="N136" s="304"/>
      <c r="O136" s="103"/>
      <c r="P136" s="50"/>
      <c r="Q136" s="101"/>
      <c r="R136" s="103"/>
      <c r="S136" s="103"/>
      <c r="T136" s="50"/>
      <c r="U136" s="101"/>
      <c r="V136" s="1"/>
    </row>
    <row r="137" spans="2:24" x14ac:dyDescent="0.2">
      <c r="B137" s="1"/>
      <c r="C137" s="247">
        <v>50</v>
      </c>
      <c r="D137" s="14"/>
      <c r="E137" s="14" t="s">
        <v>39</v>
      </c>
      <c r="F137" s="14"/>
      <c r="G137" s="43"/>
      <c r="H137" s="42"/>
      <c r="I137" s="64"/>
      <c r="J137" s="58"/>
      <c r="K137" s="103"/>
      <c r="L137" s="103"/>
      <c r="M137" s="278"/>
      <c r="N137" s="267"/>
      <c r="O137" s="103"/>
      <c r="P137" s="64"/>
      <c r="Q137" s="58"/>
      <c r="R137" s="103"/>
      <c r="S137" s="103"/>
      <c r="T137" s="64"/>
      <c r="U137" s="58"/>
      <c r="V137" s="1"/>
    </row>
    <row r="138" spans="2:24" ht="3.75" customHeight="1" x14ac:dyDescent="0.2">
      <c r="B138" s="1"/>
      <c r="C138" s="13"/>
      <c r="D138" s="14"/>
      <c r="E138" s="14"/>
      <c r="F138" s="14"/>
      <c r="G138" s="14"/>
      <c r="H138" s="13"/>
      <c r="I138" s="57"/>
      <c r="J138" s="58"/>
      <c r="K138" s="56"/>
      <c r="L138" s="55"/>
      <c r="M138" s="266"/>
      <c r="N138" s="267"/>
      <c r="O138" s="63"/>
      <c r="P138" s="57"/>
      <c r="Q138" s="58"/>
      <c r="R138" s="56"/>
      <c r="S138" s="55"/>
      <c r="T138" s="57"/>
      <c r="U138" s="58"/>
      <c r="V138" s="1"/>
    </row>
    <row r="139" spans="2:24" x14ac:dyDescent="0.2">
      <c r="B139" s="1"/>
      <c r="C139" s="79" t="s">
        <v>37</v>
      </c>
      <c r="D139" s="80"/>
      <c r="E139" s="34"/>
      <c r="F139" s="34"/>
      <c r="G139" s="35"/>
      <c r="H139" s="13"/>
      <c r="I139" s="241" t="str">
        <f>IF(AND(I141="",I143=""),"",I141+I143)</f>
        <v/>
      </c>
      <c r="J139" s="83"/>
      <c r="K139" s="56"/>
      <c r="L139" s="55"/>
      <c r="M139" s="279" t="str">
        <f>IF(AND(M141="",M143=""),"",M141+M143)</f>
        <v/>
      </c>
      <c r="N139" s="280"/>
      <c r="O139" s="69"/>
      <c r="P139" s="241" t="str">
        <f>IF(AND(P141="",P143=""),"",P141+P143)</f>
        <v/>
      </c>
      <c r="Q139" s="83"/>
      <c r="R139" s="56"/>
      <c r="S139" s="55"/>
      <c r="T139" s="241" t="str">
        <f>IF(AND(T141="",T143=""),"",T141+T143)</f>
        <v/>
      </c>
      <c r="U139" s="83"/>
      <c r="V139" s="1"/>
    </row>
    <row r="140" spans="2:24" ht="3.75" customHeight="1" x14ac:dyDescent="0.2">
      <c r="B140" s="1"/>
      <c r="C140" s="13"/>
      <c r="D140" s="14"/>
      <c r="E140" s="14"/>
      <c r="F140" s="14"/>
      <c r="G140" s="43"/>
      <c r="H140" s="25"/>
      <c r="I140" s="57"/>
      <c r="J140" s="58"/>
      <c r="K140" s="103"/>
      <c r="L140" s="103"/>
      <c r="M140" s="266"/>
      <c r="N140" s="267"/>
      <c r="O140" s="103"/>
      <c r="P140" s="57"/>
      <c r="Q140" s="58"/>
      <c r="R140" s="103"/>
      <c r="S140" s="103"/>
      <c r="T140" s="57"/>
      <c r="U140" s="58"/>
      <c r="V140" s="1"/>
    </row>
    <row r="141" spans="2:24" x14ac:dyDescent="0.2">
      <c r="B141" s="1"/>
      <c r="C141" s="247">
        <v>51</v>
      </c>
      <c r="D141" s="14"/>
      <c r="E141" s="14" t="s">
        <v>40</v>
      </c>
      <c r="F141" s="14"/>
      <c r="G141" s="43"/>
      <c r="H141" s="42"/>
      <c r="I141" s="64"/>
      <c r="J141" s="58"/>
      <c r="K141" s="103"/>
      <c r="L141" s="103"/>
      <c r="M141" s="278"/>
      <c r="N141" s="267"/>
      <c r="O141" s="103"/>
      <c r="P141" s="64"/>
      <c r="Q141" s="58"/>
      <c r="R141" s="103"/>
      <c r="S141" s="103"/>
      <c r="T141" s="64"/>
      <c r="U141" s="58"/>
      <c r="V141" s="1"/>
    </row>
    <row r="142" spans="2:24" ht="3.75" customHeight="1" x14ac:dyDescent="0.2">
      <c r="B142" s="1"/>
      <c r="C142" s="247"/>
      <c r="D142" s="14"/>
      <c r="E142" s="14"/>
      <c r="F142" s="14"/>
      <c r="G142" s="43"/>
      <c r="H142" s="25"/>
      <c r="I142" s="57"/>
      <c r="J142" s="58"/>
      <c r="K142" s="103"/>
      <c r="L142" s="103"/>
      <c r="M142" s="266"/>
      <c r="N142" s="267"/>
      <c r="O142" s="103"/>
      <c r="P142" s="57"/>
      <c r="Q142" s="58"/>
      <c r="R142" s="103"/>
      <c r="S142" s="103"/>
      <c r="T142" s="57"/>
      <c r="U142" s="58"/>
      <c r="V142" s="1"/>
    </row>
    <row r="143" spans="2:24" x14ac:dyDescent="0.2">
      <c r="B143" s="1"/>
      <c r="C143" s="247">
        <v>52</v>
      </c>
      <c r="D143" s="14"/>
      <c r="E143" s="14" t="s">
        <v>41</v>
      </c>
      <c r="F143" s="14"/>
      <c r="G143" s="43"/>
      <c r="H143" s="42"/>
      <c r="I143" s="64"/>
      <c r="J143" s="58"/>
      <c r="K143" s="103"/>
      <c r="L143" s="103"/>
      <c r="M143" s="278"/>
      <c r="N143" s="267"/>
      <c r="O143" s="103"/>
      <c r="P143" s="64"/>
      <c r="Q143" s="58"/>
      <c r="R143" s="103"/>
      <c r="S143" s="103"/>
      <c r="T143" s="64"/>
      <c r="U143" s="58"/>
      <c r="V143" s="1"/>
      <c r="X143" s="417" t="s">
        <v>12</v>
      </c>
    </row>
    <row r="144" spans="2:24" ht="6" customHeight="1" x14ac:dyDescent="0.2">
      <c r="B144" s="1"/>
      <c r="C144" s="29"/>
      <c r="D144" s="30"/>
      <c r="E144" s="30"/>
      <c r="F144" s="30"/>
      <c r="G144" s="45"/>
      <c r="H144" s="25"/>
      <c r="I144" s="70"/>
      <c r="J144" s="45"/>
      <c r="K144" s="103"/>
      <c r="L144" s="103"/>
      <c r="M144" s="281"/>
      <c r="N144" s="305"/>
      <c r="O144" s="103"/>
      <c r="P144" s="70"/>
      <c r="Q144" s="45"/>
      <c r="R144" s="103"/>
      <c r="S144" s="103"/>
      <c r="T144" s="70"/>
      <c r="U144" s="45"/>
      <c r="V144" s="1"/>
    </row>
    <row r="145" spans="2:24" ht="5.25" customHeight="1" x14ac:dyDescent="0.2">
      <c r="B145" s="1"/>
      <c r="C145" s="13"/>
      <c r="D145" s="14"/>
      <c r="E145" s="14"/>
      <c r="F145" s="14"/>
      <c r="G145" s="14"/>
      <c r="H145" s="14"/>
      <c r="I145" s="13"/>
      <c r="J145" s="95"/>
      <c r="K145" s="14"/>
      <c r="L145" s="14"/>
      <c r="M145" s="302"/>
      <c r="N145" s="303"/>
      <c r="O145" s="14"/>
      <c r="P145" s="13"/>
      <c r="Q145" s="95"/>
      <c r="R145" s="14"/>
      <c r="S145" s="14"/>
      <c r="T145" s="13"/>
      <c r="U145" s="95"/>
      <c r="V145" s="1"/>
    </row>
    <row r="146" spans="2:24" ht="6.75" customHeight="1" x14ac:dyDescent="0.2">
      <c r="B146" s="1"/>
      <c r="C146" s="513" t="s">
        <v>49</v>
      </c>
      <c r="D146" s="514"/>
      <c r="E146" s="583" t="s">
        <v>50</v>
      </c>
      <c r="F146" s="583"/>
      <c r="G146" s="584"/>
      <c r="H146" s="142"/>
      <c r="I146" s="46"/>
      <c r="J146" s="102"/>
      <c r="K146" s="103"/>
      <c r="L146" s="103"/>
      <c r="M146" s="306"/>
      <c r="N146" s="307"/>
      <c r="O146" s="103"/>
      <c r="P146" s="46"/>
      <c r="Q146" s="102"/>
      <c r="R146" s="103"/>
      <c r="S146" s="103"/>
      <c r="T146" s="46"/>
      <c r="U146" s="102"/>
      <c r="V146" s="1"/>
    </row>
    <row r="147" spans="2:24" ht="14.25" customHeight="1" x14ac:dyDescent="0.2">
      <c r="B147" s="1"/>
      <c r="C147" s="515"/>
      <c r="D147" s="516"/>
      <c r="E147" s="585"/>
      <c r="F147" s="585"/>
      <c r="G147" s="586"/>
      <c r="H147" s="14"/>
      <c r="I147" s="243" t="str">
        <f>IF(AND(I133="",I139=""),"",I135+I137-I141-I143)</f>
        <v/>
      </c>
      <c r="J147" s="104"/>
      <c r="K147" s="22"/>
      <c r="L147" s="23"/>
      <c r="M147" s="293" t="str">
        <f>IF(AND(M133="",M139=""),"",M135+M137-M141-M143)</f>
        <v/>
      </c>
      <c r="N147" s="308"/>
      <c r="O147" s="105"/>
      <c r="P147" s="243" t="str">
        <f>IF(AND(P133="",P139=""),"",P135+P137-P141-P143)</f>
        <v/>
      </c>
      <c r="Q147" s="104"/>
      <c r="R147" s="22"/>
      <c r="S147" s="23"/>
      <c r="T147" s="243" t="str">
        <f>IF(AND(T133="",T139=""),"",T135+T137-T141-T143)</f>
        <v/>
      </c>
      <c r="U147" s="104"/>
      <c r="V147" s="1"/>
      <c r="X147" s="417" t="s">
        <v>12</v>
      </c>
    </row>
    <row r="148" spans="2:24" ht="6.75" customHeight="1" thickBot="1" x14ac:dyDescent="0.25">
      <c r="B148" s="1"/>
      <c r="C148" s="517"/>
      <c r="D148" s="518"/>
      <c r="E148" s="587"/>
      <c r="F148" s="587"/>
      <c r="G148" s="588"/>
      <c r="H148" s="30"/>
      <c r="I148" s="324"/>
      <c r="J148" s="332"/>
      <c r="K148" s="144"/>
      <c r="L148" s="333"/>
      <c r="M148" s="300"/>
      <c r="N148" s="309"/>
      <c r="O148" s="340"/>
      <c r="P148" s="324"/>
      <c r="Q148" s="332"/>
      <c r="R148" s="336"/>
      <c r="S148" s="337"/>
      <c r="T148" s="324"/>
      <c r="U148" s="332"/>
      <c r="V148" s="1"/>
    </row>
    <row r="149" spans="2:24" ht="30" customHeight="1" thickBot="1" x14ac:dyDescent="0.25">
      <c r="B149" s="1"/>
      <c r="C149" s="235"/>
      <c r="D149" s="235"/>
      <c r="E149" s="235"/>
      <c r="F149" s="235"/>
      <c r="G149" s="235"/>
      <c r="H149" s="235"/>
      <c r="I149" s="138"/>
      <c r="J149" s="138"/>
      <c r="K149" s="138"/>
      <c r="L149" s="138"/>
      <c r="M149" s="138"/>
      <c r="N149" s="138"/>
      <c r="O149" s="138"/>
      <c r="P149" s="138"/>
      <c r="Q149" s="138"/>
      <c r="R149" s="138"/>
      <c r="S149" s="138"/>
      <c r="T149" s="138"/>
      <c r="U149" s="138"/>
      <c r="V149" s="1"/>
    </row>
    <row r="150" spans="2:24" ht="15" thickTop="1" x14ac:dyDescent="0.2">
      <c r="B150" s="1"/>
      <c r="C150" s="79" t="s">
        <v>42</v>
      </c>
      <c r="D150" s="80"/>
      <c r="E150" s="34"/>
      <c r="F150" s="34"/>
      <c r="G150" s="35"/>
      <c r="H150" s="32"/>
      <c r="I150" s="604" t="str">
        <f>+I101</f>
        <v>IST 2023</v>
      </c>
      <c r="J150" s="605"/>
      <c r="K150" s="341"/>
      <c r="L150" s="342"/>
      <c r="M150" s="606" t="str">
        <f>+M101</f>
        <v>IST 2024</v>
      </c>
      <c r="N150" s="607"/>
      <c r="O150" s="69"/>
      <c r="P150" s="138"/>
      <c r="Q150" s="138"/>
      <c r="R150" s="138"/>
      <c r="S150" s="138"/>
      <c r="T150" s="138"/>
      <c r="U150" s="138"/>
      <c r="V150" s="1"/>
    </row>
    <row r="151" spans="2:24" ht="5.25" customHeight="1" x14ac:dyDescent="0.2">
      <c r="B151" s="1"/>
      <c r="C151" s="19"/>
      <c r="D151" s="20"/>
      <c r="E151" s="14"/>
      <c r="F151" s="14"/>
      <c r="G151" s="14"/>
      <c r="H151" s="13"/>
      <c r="I151" s="50"/>
      <c r="J151" s="101"/>
      <c r="K151" s="54"/>
      <c r="L151" s="343"/>
      <c r="M151" s="276"/>
      <c r="N151" s="311"/>
      <c r="O151" s="100"/>
      <c r="P151" s="138"/>
      <c r="Q151" s="138"/>
      <c r="R151" s="138"/>
      <c r="S151" s="138"/>
      <c r="T151" s="138"/>
      <c r="U151" s="138"/>
      <c r="V151" s="1"/>
    </row>
    <row r="152" spans="2:24" ht="26.25" customHeight="1" x14ac:dyDescent="0.2">
      <c r="B152" s="1"/>
      <c r="C152" s="553" t="s">
        <v>60</v>
      </c>
      <c r="D152" s="554"/>
      <c r="E152" s="481" t="s">
        <v>43</v>
      </c>
      <c r="F152" s="563"/>
      <c r="G152" s="564"/>
      <c r="H152" s="13"/>
      <c r="I152" s="318" t="str">
        <f>IF(AND(I147="",I124="",I95=""),"",I19+I21+I23+I25+I31+I33+I37+I39+I43+I45+I49+I51+I53+I57+I59+I61-I72-I76-I78-I82-I84-I86-I88+I106+I108-I114+I135+I137-I141-I143)</f>
        <v/>
      </c>
      <c r="J152" s="352"/>
      <c r="K152" s="56"/>
      <c r="L152" s="343"/>
      <c r="M152" s="353" t="str">
        <f>IF(AND(M147="",M124="",M95=""),"",M19+M21+M23+M25+M31+M33+M37+M39+M43+M45+M49+M51+M53+M57+M59+M61-M72-M76-M78-M82-M84-M86-M88+M106+M108-M114+M135+M137-M141-M143)</f>
        <v/>
      </c>
      <c r="N152" s="354"/>
      <c r="O152" s="63"/>
      <c r="P152" s="138"/>
      <c r="Q152" s="138"/>
      <c r="R152" s="138"/>
      <c r="S152" s="138"/>
      <c r="T152" s="138"/>
      <c r="U152" s="138"/>
      <c r="V152" s="1"/>
    </row>
    <row r="153" spans="2:24" ht="3.75" customHeight="1" x14ac:dyDescent="0.2">
      <c r="B153" s="1"/>
      <c r="C153" s="13"/>
      <c r="D153" s="14"/>
      <c r="E153" s="14"/>
      <c r="F153" s="14"/>
      <c r="G153" s="14"/>
      <c r="H153" s="13"/>
      <c r="I153" s="57"/>
      <c r="J153" s="58"/>
      <c r="K153" s="56"/>
      <c r="L153" s="343"/>
      <c r="M153" s="266"/>
      <c r="N153" s="312"/>
      <c r="O153" s="63"/>
      <c r="P153" s="138"/>
      <c r="Q153" s="138"/>
      <c r="R153" s="138"/>
      <c r="S153" s="138"/>
      <c r="T153" s="138"/>
      <c r="U153" s="138"/>
      <c r="V153" s="1"/>
    </row>
    <row r="154" spans="2:24" ht="14.25" customHeight="1" x14ac:dyDescent="0.2">
      <c r="B154" s="1"/>
      <c r="C154" s="568" t="s">
        <v>61</v>
      </c>
      <c r="D154" s="569"/>
      <c r="E154" s="20" t="s">
        <v>103</v>
      </c>
      <c r="F154" s="14"/>
      <c r="G154" s="14"/>
      <c r="H154" s="13"/>
      <c r="I154" s="344"/>
      <c r="J154" s="58"/>
      <c r="K154" s="56"/>
      <c r="L154" s="343"/>
      <c r="M154" s="276"/>
      <c r="N154" s="277"/>
      <c r="O154" s="63"/>
      <c r="P154" s="138"/>
      <c r="Q154" s="138"/>
      <c r="R154" s="138"/>
      <c r="S154" s="138"/>
      <c r="T154" s="138"/>
      <c r="U154" s="138"/>
      <c r="V154" s="1"/>
    </row>
    <row r="155" spans="2:24" ht="3.75" customHeight="1" x14ac:dyDescent="0.2">
      <c r="B155" s="1"/>
      <c r="C155" s="13"/>
      <c r="D155" s="14"/>
      <c r="E155" s="14"/>
      <c r="F155" s="14"/>
      <c r="G155" s="14"/>
      <c r="H155" s="13"/>
      <c r="I155" s="57"/>
      <c r="J155" s="58"/>
      <c r="K155" s="56"/>
      <c r="L155" s="343"/>
      <c r="M155" s="266"/>
      <c r="N155" s="312"/>
      <c r="O155" s="63"/>
      <c r="P155" s="138"/>
      <c r="Q155" s="138"/>
      <c r="R155" s="138"/>
      <c r="S155" s="138"/>
      <c r="T155" s="138"/>
      <c r="U155" s="138"/>
      <c r="V155" s="1"/>
    </row>
    <row r="156" spans="2:24" ht="26.25" customHeight="1" x14ac:dyDescent="0.2">
      <c r="B156" s="1"/>
      <c r="C156" s="247">
        <v>53</v>
      </c>
      <c r="D156" s="14"/>
      <c r="E156" s="462" t="str">
        <f>CONCATENATE("Veränderung der Forderungen/Vorräte/ARAP (Jahr ",+Verwendungsnachweis!$T$6," - ",Verwendungsnachweis!$T$6-1,")")</f>
        <v>Veränderung der Forderungen/Vorräte/ARAP (Jahr 2024 - 2023)</v>
      </c>
      <c r="F156" s="462"/>
      <c r="G156" s="581"/>
      <c r="H156" s="13"/>
      <c r="I156" s="345"/>
      <c r="J156" s="109"/>
      <c r="K156" s="110"/>
      <c r="L156" s="111"/>
      <c r="M156" s="313"/>
      <c r="N156" s="350"/>
      <c r="O156" s="112"/>
      <c r="P156" s="138"/>
      <c r="Q156" s="138"/>
      <c r="R156" s="138"/>
      <c r="S156" s="138"/>
      <c r="T156" s="138"/>
      <c r="U156" s="138"/>
      <c r="V156" s="1"/>
    </row>
    <row r="157" spans="2:24" ht="11.25" customHeight="1" x14ac:dyDescent="0.2">
      <c r="B157" s="1"/>
      <c r="C157" s="247"/>
      <c r="D157" s="14"/>
      <c r="E157" s="376" t="s">
        <v>144</v>
      </c>
      <c r="F157" s="14"/>
      <c r="G157" s="14"/>
      <c r="H157" s="13"/>
      <c r="I157" s="347"/>
      <c r="J157" s="109"/>
      <c r="K157" s="110"/>
      <c r="L157" s="346"/>
      <c r="M157" s="315"/>
      <c r="N157" s="314"/>
      <c r="O157" s="112"/>
      <c r="P157" s="138"/>
      <c r="Q157" s="138"/>
      <c r="R157" s="138"/>
      <c r="S157" s="138"/>
      <c r="T157" s="138"/>
      <c r="U157" s="138"/>
      <c r="V157" s="1"/>
    </row>
    <row r="158" spans="2:24" ht="14.25" customHeight="1" x14ac:dyDescent="0.2">
      <c r="B158" s="1"/>
      <c r="C158" s="247">
        <v>54</v>
      </c>
      <c r="D158" s="14"/>
      <c r="E158" s="14" t="str">
        <f>CONCATENATE("Veränderung der Rückstellungen (Jahr ",+Verwendungsnachweis!$T$6," - ",Verwendungsnachweis!$T$6-1,")")</f>
        <v>Veränderung der Rückstellungen (Jahr 2024 - 2023)</v>
      </c>
      <c r="F158" s="14"/>
      <c r="G158" s="14"/>
      <c r="H158" s="13"/>
      <c r="I158" s="345"/>
      <c r="J158" s="109"/>
      <c r="K158" s="110"/>
      <c r="L158" s="346"/>
      <c r="M158" s="313"/>
      <c r="N158" s="350"/>
      <c r="O158" s="112"/>
      <c r="P158" s="138"/>
      <c r="Q158" s="138"/>
      <c r="R158" s="138"/>
      <c r="S158" s="138"/>
      <c r="T158" s="138"/>
      <c r="U158" s="138"/>
      <c r="V158" s="1"/>
    </row>
    <row r="159" spans="2:24" ht="3.75" customHeight="1" x14ac:dyDescent="0.2">
      <c r="B159" s="1"/>
      <c r="C159" s="247"/>
      <c r="D159" s="14"/>
      <c r="E159" s="14"/>
      <c r="F159" s="14"/>
      <c r="G159" s="14"/>
      <c r="H159" s="13"/>
      <c r="I159" s="347"/>
      <c r="J159" s="109"/>
      <c r="K159" s="110"/>
      <c r="L159" s="346"/>
      <c r="M159" s="315"/>
      <c r="N159" s="314"/>
      <c r="O159" s="112"/>
      <c r="P159" s="138"/>
      <c r="Q159" s="138"/>
      <c r="R159" s="138"/>
      <c r="S159" s="138"/>
      <c r="T159" s="138"/>
      <c r="U159" s="138"/>
      <c r="V159" s="1"/>
    </row>
    <row r="160" spans="2:24" ht="13.5" customHeight="1" x14ac:dyDescent="0.2">
      <c r="B160" s="1"/>
      <c r="C160" s="247">
        <v>55</v>
      </c>
      <c r="D160" s="14"/>
      <c r="E160" s="14" t="str">
        <f>CONCATENATE("Veränderung der Verbindlichkeiten (Jahr ",+Verwendungsnachweis!$T$6," - ",Verwendungsnachweis!$T$6-1,")")</f>
        <v>Veränderung der Verbindlichkeiten (Jahr 2024 - 2023)</v>
      </c>
      <c r="F160" s="14"/>
      <c r="G160" s="14"/>
      <c r="H160" s="13"/>
      <c r="I160" s="345"/>
      <c r="J160" s="109"/>
      <c r="K160" s="110"/>
      <c r="L160" s="346"/>
      <c r="M160" s="313"/>
      <c r="N160" s="350"/>
      <c r="O160" s="112"/>
      <c r="P160" s="138"/>
      <c r="Q160" s="138"/>
      <c r="R160" s="138"/>
      <c r="S160" s="138"/>
      <c r="T160" s="138"/>
      <c r="U160" s="138"/>
      <c r="V160" s="1"/>
    </row>
    <row r="161" spans="2:22" ht="3.75" customHeight="1" x14ac:dyDescent="0.2">
      <c r="B161" s="1"/>
      <c r="C161" s="247"/>
      <c r="D161" s="14"/>
      <c r="E161" s="14"/>
      <c r="F161" s="14"/>
      <c r="G161" s="14"/>
      <c r="H161" s="13"/>
      <c r="I161" s="57"/>
      <c r="J161" s="58"/>
      <c r="K161" s="56"/>
      <c r="L161" s="343"/>
      <c r="M161" s="266"/>
      <c r="N161" s="312"/>
      <c r="O161" s="63"/>
      <c r="P161" s="138"/>
      <c r="Q161" s="138"/>
      <c r="R161" s="138"/>
      <c r="S161" s="138"/>
      <c r="T161" s="138"/>
      <c r="U161" s="138"/>
      <c r="V161" s="1"/>
    </row>
    <row r="162" spans="2:22" ht="21.75" customHeight="1" x14ac:dyDescent="0.2">
      <c r="B162" s="1"/>
      <c r="C162" s="566" t="s">
        <v>62</v>
      </c>
      <c r="D162" s="567"/>
      <c r="E162" s="453" t="s">
        <v>63</v>
      </c>
      <c r="F162" s="570"/>
      <c r="G162" s="571"/>
      <c r="H162" s="108"/>
      <c r="I162" s="345"/>
      <c r="J162" s="109"/>
      <c r="K162" s="110"/>
      <c r="L162" s="346"/>
      <c r="M162" s="345"/>
      <c r="N162" s="109"/>
      <c r="O162" s="276"/>
      <c r="P162" s="138"/>
      <c r="Q162" s="138"/>
      <c r="R162" s="138"/>
      <c r="S162" s="138"/>
      <c r="T162" s="138"/>
      <c r="U162" s="138"/>
      <c r="V162" s="1"/>
    </row>
    <row r="163" spans="2:22" ht="7.5" customHeight="1" x14ac:dyDescent="0.2">
      <c r="B163" s="1"/>
      <c r="C163" s="13"/>
      <c r="D163" s="14"/>
      <c r="E163" s="376" t="s">
        <v>147</v>
      </c>
      <c r="F163" s="14"/>
      <c r="G163" s="14"/>
      <c r="H163" s="13"/>
      <c r="I163" s="57"/>
      <c r="J163" s="58"/>
      <c r="K163" s="56"/>
      <c r="L163" s="343"/>
      <c r="M163" s="266"/>
      <c r="N163" s="312"/>
      <c r="O163" s="63"/>
      <c r="P163" s="138"/>
      <c r="Q163" s="138"/>
      <c r="R163" s="138"/>
      <c r="S163" s="138"/>
      <c r="T163" s="138"/>
      <c r="U163" s="138"/>
      <c r="V163" s="1"/>
    </row>
    <row r="164" spans="2:22" ht="26.25" customHeight="1" x14ac:dyDescent="0.2">
      <c r="B164" s="1"/>
      <c r="C164" s="553" t="s">
        <v>104</v>
      </c>
      <c r="D164" s="554"/>
      <c r="E164" s="481" t="s">
        <v>105</v>
      </c>
      <c r="F164" s="563"/>
      <c r="G164" s="564"/>
      <c r="H164" s="13"/>
      <c r="I164" s="355" t="str">
        <f>IF(AND(I162="",I152=""),"",I152+I156+I158+I160+I162)</f>
        <v/>
      </c>
      <c r="J164" s="60"/>
      <c r="K164" s="90"/>
      <c r="L164" s="351"/>
      <c r="M164" s="387" t="str">
        <f>IF(AND(M162="",M152=""),"",M152+M156+M158+M160+M162)</f>
        <v/>
      </c>
      <c r="N164" s="356"/>
      <c r="O164" s="63"/>
      <c r="P164" s="138"/>
      <c r="Q164" s="138"/>
      <c r="R164" s="138"/>
      <c r="S164" s="138"/>
      <c r="T164" s="138"/>
      <c r="U164" s="138"/>
      <c r="V164" s="1"/>
    </row>
    <row r="165" spans="2:22" ht="3.75" customHeight="1" thickBot="1" x14ac:dyDescent="0.25">
      <c r="B165" s="1"/>
      <c r="C165" s="29"/>
      <c r="D165" s="30"/>
      <c r="E165" s="30"/>
      <c r="F165" s="30"/>
      <c r="G165" s="30"/>
      <c r="H165" s="29"/>
      <c r="I165" s="348"/>
      <c r="J165" s="349"/>
      <c r="K165" s="195"/>
      <c r="L165" s="195"/>
      <c r="M165" s="316"/>
      <c r="N165" s="309"/>
      <c r="O165" s="63"/>
      <c r="P165" s="63"/>
      <c r="Q165" s="63"/>
      <c r="R165" s="236"/>
      <c r="S165" s="63"/>
      <c r="T165" s="63"/>
      <c r="U165" s="63"/>
      <c r="V165" s="1"/>
    </row>
    <row r="166" spans="2:22" s="425" customFormat="1" ht="19.5" customHeight="1" thickTop="1" x14ac:dyDescent="0.2">
      <c r="B166" s="237"/>
      <c r="C166" s="167"/>
      <c r="D166" s="169"/>
      <c r="E166" s="169"/>
      <c r="F166" s="169"/>
      <c r="G166" s="169"/>
      <c r="H166" s="169"/>
      <c r="I166" s="176"/>
      <c r="J166" s="176"/>
      <c r="K166" s="176"/>
      <c r="L166" s="176"/>
      <c r="M166" s="177"/>
      <c r="N166" s="176"/>
      <c r="O166" s="176"/>
      <c r="P166" s="176"/>
      <c r="Q166" s="176"/>
      <c r="R166" s="176"/>
      <c r="S166" s="176"/>
      <c r="T166" s="176"/>
      <c r="U166" s="180"/>
      <c r="V166" s="237"/>
    </row>
    <row r="167" spans="2:22" ht="12" customHeight="1" x14ac:dyDescent="0.2">
      <c r="B167" s="1"/>
      <c r="C167" s="93" t="s">
        <v>92</v>
      </c>
      <c r="D167" s="92"/>
      <c r="E167" s="92"/>
      <c r="F167" s="92"/>
      <c r="G167" s="92"/>
      <c r="H167" s="92"/>
      <c r="I167" s="92"/>
      <c r="J167" s="92"/>
      <c r="K167" s="92"/>
      <c r="L167" s="92"/>
      <c r="M167" s="92"/>
      <c r="N167" s="92"/>
      <c r="O167" s="92"/>
      <c r="P167" s="92"/>
      <c r="Q167" s="92"/>
      <c r="R167" s="92"/>
      <c r="S167" s="92"/>
      <c r="T167" s="92"/>
      <c r="U167" s="92"/>
      <c r="V167" s="1"/>
    </row>
    <row r="168" spans="2:22" ht="9.75" customHeight="1" x14ac:dyDescent="0.2">
      <c r="B168" s="1"/>
      <c r="C168" s="5"/>
      <c r="D168" s="1"/>
      <c r="E168" s="1"/>
      <c r="F168" s="1"/>
      <c r="G168" s="1"/>
      <c r="H168" s="1"/>
      <c r="I168" s="1"/>
      <c r="J168" s="1"/>
      <c r="K168" s="1"/>
      <c r="L168" s="1"/>
      <c r="M168" s="5"/>
      <c r="N168" s="1"/>
      <c r="O168" s="1"/>
      <c r="P168" s="1"/>
      <c r="Q168" s="1"/>
      <c r="R168" s="1"/>
      <c r="S168" s="1"/>
      <c r="T168" s="1"/>
      <c r="U168" s="91"/>
      <c r="V168" s="1"/>
    </row>
    <row r="169" spans="2:22" s="419" customFormat="1" ht="27" customHeight="1" x14ac:dyDescent="0.2">
      <c r="B169" s="3"/>
      <c r="C169" s="551" t="s">
        <v>83</v>
      </c>
      <c r="D169" s="552"/>
      <c r="E169" s="552"/>
      <c r="F169" s="552"/>
      <c r="G169" s="552"/>
      <c r="H169" s="552"/>
      <c r="I169" s="552"/>
      <c r="J169" s="552"/>
      <c r="K169" s="552"/>
      <c r="L169" s="552"/>
      <c r="M169" s="449"/>
      <c r="N169" s="557"/>
      <c r="O169" s="557"/>
      <c r="P169" s="557"/>
      <c r="Q169" s="215"/>
      <c r="R169" s="215"/>
      <c r="S169" s="215"/>
      <c r="T169" s="215"/>
      <c r="U169" s="216"/>
      <c r="V169" s="3"/>
    </row>
    <row r="170" spans="2:22" s="419" customFormat="1" ht="26.25" customHeight="1" x14ac:dyDescent="0.2">
      <c r="B170" s="3"/>
      <c r="C170" s="558" t="s">
        <v>94</v>
      </c>
      <c r="D170" s="449"/>
      <c r="E170" s="449"/>
      <c r="F170" s="449"/>
      <c r="G170" s="449"/>
      <c r="H170" s="449"/>
      <c r="I170" s="449"/>
      <c r="J170" s="449"/>
      <c r="K170" s="449"/>
      <c r="L170" s="449"/>
      <c r="M170" s="449"/>
      <c r="N170" s="449"/>
      <c r="O170" s="449"/>
      <c r="P170" s="449"/>
      <c r="Q170" s="449"/>
      <c r="R170" s="449"/>
      <c r="S170" s="449"/>
      <c r="T170" s="449"/>
      <c r="U170" s="452"/>
      <c r="V170" s="3"/>
    </row>
    <row r="171" spans="2:22" s="419" customFormat="1" ht="6.75" customHeight="1" x14ac:dyDescent="0.2">
      <c r="B171" s="3"/>
      <c r="C171" s="472"/>
      <c r="D171" s="473"/>
      <c r="E171" s="473"/>
      <c r="F171" s="473"/>
      <c r="G171" s="473"/>
      <c r="H171" s="473"/>
      <c r="I171" s="473"/>
      <c r="J171" s="473"/>
      <c r="K171" s="473"/>
      <c r="L171" s="473"/>
      <c r="M171" s="473"/>
      <c r="N171" s="473"/>
      <c r="O171" s="473"/>
      <c r="P171" s="473"/>
      <c r="Q171" s="473"/>
      <c r="R171" s="473"/>
      <c r="S171" s="473"/>
      <c r="T171" s="473"/>
      <c r="U171" s="474"/>
      <c r="V171" s="3"/>
    </row>
    <row r="172" spans="2:22" s="419" customFormat="1" ht="125.25" customHeight="1" x14ac:dyDescent="0.2">
      <c r="B172" s="3"/>
      <c r="C172" s="125"/>
      <c r="D172" s="565"/>
      <c r="E172" s="565"/>
      <c r="F172" s="565"/>
      <c r="G172" s="565"/>
      <c r="H172" s="565"/>
      <c r="I172" s="565"/>
      <c r="J172" s="565"/>
      <c r="K172" s="565"/>
      <c r="L172" s="565"/>
      <c r="M172" s="565"/>
      <c r="N172" s="565"/>
      <c r="O172" s="565"/>
      <c r="P172" s="565"/>
      <c r="Q172" s="565"/>
      <c r="R172" s="565"/>
      <c r="S172" s="565"/>
      <c r="T172" s="565"/>
      <c r="U172" s="213"/>
      <c r="V172" s="3"/>
    </row>
    <row r="173" spans="2:22" s="419" customFormat="1" ht="6.75" customHeight="1" x14ac:dyDescent="0.2">
      <c r="B173" s="3"/>
      <c r="C173" s="469"/>
      <c r="D173" s="470"/>
      <c r="E173" s="470"/>
      <c r="F173" s="470"/>
      <c r="G173" s="470"/>
      <c r="H173" s="470"/>
      <c r="I173" s="470"/>
      <c r="J173" s="470"/>
      <c r="K173" s="470"/>
      <c r="L173" s="470"/>
      <c r="M173" s="470"/>
      <c r="N173" s="470"/>
      <c r="O173" s="470"/>
      <c r="P173" s="470"/>
      <c r="Q173" s="470"/>
      <c r="R173" s="470"/>
      <c r="S173" s="470"/>
      <c r="T173" s="470"/>
      <c r="U173" s="471"/>
      <c r="V173" s="3"/>
    </row>
    <row r="174" spans="2:22" s="419" customFormat="1" ht="125.25" customHeight="1" x14ac:dyDescent="0.2">
      <c r="B174" s="3"/>
      <c r="C174" s="125"/>
      <c r="D174" s="565"/>
      <c r="E174" s="565"/>
      <c r="F174" s="565"/>
      <c r="G174" s="565"/>
      <c r="H174" s="565"/>
      <c r="I174" s="565"/>
      <c r="J174" s="565"/>
      <c r="K174" s="565"/>
      <c r="L174" s="565"/>
      <c r="M174" s="565"/>
      <c r="N174" s="565"/>
      <c r="O174" s="565"/>
      <c r="P174" s="565"/>
      <c r="Q174" s="565"/>
      <c r="R174" s="565"/>
      <c r="S174" s="565"/>
      <c r="T174" s="565"/>
      <c r="U174" s="213"/>
      <c r="V174" s="3"/>
    </row>
    <row r="175" spans="2:22" s="419" customFormat="1" ht="6.75" customHeight="1" x14ac:dyDescent="0.2">
      <c r="B175" s="3"/>
      <c r="C175" s="469"/>
      <c r="D175" s="470"/>
      <c r="E175" s="470"/>
      <c r="F175" s="470"/>
      <c r="G175" s="470"/>
      <c r="H175" s="470"/>
      <c r="I175" s="470"/>
      <c r="J175" s="470"/>
      <c r="K175" s="470"/>
      <c r="L175" s="470"/>
      <c r="M175" s="470"/>
      <c r="N175" s="470"/>
      <c r="O175" s="470"/>
      <c r="P175" s="470"/>
      <c r="Q175" s="470"/>
      <c r="R175" s="470"/>
      <c r="S175" s="470"/>
      <c r="T175" s="470"/>
      <c r="U175" s="471"/>
      <c r="V175" s="3"/>
    </row>
    <row r="176" spans="2:22" ht="35.25" customHeight="1" x14ac:dyDescent="0.2">
      <c r="B176" s="1"/>
      <c r="C176" s="134"/>
      <c r="D176" s="99"/>
      <c r="E176" s="99"/>
      <c r="F176" s="99"/>
      <c r="G176" s="99"/>
      <c r="H176" s="99"/>
      <c r="I176" s="99"/>
      <c r="J176" s="99"/>
      <c r="K176" s="99"/>
      <c r="L176" s="99"/>
      <c r="M176" s="98"/>
      <c r="N176" s="99"/>
      <c r="O176" s="99"/>
      <c r="P176" s="99"/>
      <c r="Q176" s="99"/>
      <c r="R176" s="99"/>
      <c r="S176" s="99"/>
      <c r="T176" s="99"/>
      <c r="U176" s="113"/>
      <c r="V176" s="1"/>
    </row>
    <row r="177" spans="2:24" ht="22.5" hidden="1" customHeight="1" x14ac:dyDescent="0.2">
      <c r="B177" s="1"/>
      <c r="C177" s="88" t="s">
        <v>7</v>
      </c>
      <c r="D177" s="86"/>
      <c r="E177" s="86"/>
      <c r="F177" s="86"/>
      <c r="G177" s="86"/>
      <c r="H177" s="86"/>
      <c r="I177" s="86"/>
      <c r="J177" s="86"/>
      <c r="K177" s="86"/>
      <c r="L177" s="86"/>
      <c r="M177" s="86"/>
      <c r="N177" s="86"/>
      <c r="O177" s="86"/>
      <c r="P177" s="86"/>
      <c r="Q177" s="86"/>
      <c r="R177" s="86"/>
      <c r="S177" s="86"/>
      <c r="T177" s="106"/>
      <c r="U177" s="87"/>
      <c r="V177" s="1"/>
    </row>
    <row r="178" spans="2:24" ht="9" hidden="1" customHeight="1" x14ac:dyDescent="0.2">
      <c r="B178" s="1"/>
      <c r="C178" s="114"/>
      <c r="D178" s="92"/>
      <c r="E178" s="92"/>
      <c r="F178" s="92"/>
      <c r="G178" s="92"/>
      <c r="H178" s="92"/>
      <c r="I178" s="92"/>
      <c r="J178" s="92"/>
      <c r="K178" s="92"/>
      <c r="L178" s="92"/>
      <c r="M178" s="92"/>
      <c r="N178" s="92"/>
      <c r="O178" s="92"/>
      <c r="P178" s="92"/>
      <c r="Q178" s="92"/>
      <c r="R178" s="92"/>
      <c r="S178" s="92"/>
      <c r="T178" s="115"/>
      <c r="U178" s="92"/>
      <c r="V178" s="1"/>
    </row>
    <row r="179" spans="2:24" ht="22.5" hidden="1" customHeight="1" x14ac:dyDescent="0.2">
      <c r="B179" s="1"/>
      <c r="C179" s="93" t="s">
        <v>58</v>
      </c>
      <c r="D179" s="92"/>
      <c r="E179" s="92"/>
      <c r="F179" s="92"/>
      <c r="G179" s="92"/>
      <c r="H179" s="92"/>
      <c r="I179" s="116"/>
      <c r="J179" s="92"/>
      <c r="K179" s="92"/>
      <c r="L179" s="92"/>
      <c r="M179" s="92"/>
      <c r="N179" s="92"/>
      <c r="O179" s="116"/>
      <c r="P179" s="92"/>
      <c r="Q179" s="92"/>
      <c r="R179" s="92"/>
      <c r="S179" s="92"/>
      <c r="T179" s="92"/>
      <c r="U179" s="135" t="s">
        <v>44</v>
      </c>
      <c r="V179" s="1"/>
    </row>
    <row r="180" spans="2:24" ht="13.5" hidden="1" customHeight="1" x14ac:dyDescent="0.2">
      <c r="B180" s="1"/>
      <c r="C180" s="5"/>
      <c r="D180" s="1"/>
      <c r="E180" s="1"/>
      <c r="F180" s="1"/>
      <c r="G180" s="1"/>
      <c r="H180" s="1"/>
      <c r="I180" s="1"/>
      <c r="J180" s="1"/>
      <c r="K180" s="1"/>
      <c r="L180" s="1"/>
      <c r="M180" s="5"/>
      <c r="N180" s="1"/>
      <c r="O180" s="1"/>
      <c r="P180" s="1"/>
      <c r="Q180" s="1"/>
      <c r="R180" s="1"/>
      <c r="S180" s="1"/>
      <c r="T180" s="1"/>
      <c r="U180" s="91"/>
      <c r="V180" s="1"/>
    </row>
    <row r="181" spans="2:24" ht="13.5" customHeight="1" x14ac:dyDescent="0.2">
      <c r="B181" s="1"/>
      <c r="C181" s="555" t="s">
        <v>130</v>
      </c>
      <c r="D181" s="556"/>
      <c r="E181" s="556"/>
      <c r="F181" s="556"/>
      <c r="G181" s="556"/>
      <c r="H181" s="556"/>
      <c r="I181" s="556"/>
      <c r="J181" s="556"/>
      <c r="K181" s="556"/>
      <c r="L181" s="556"/>
      <c r="M181" s="556"/>
      <c r="N181" s="556"/>
      <c r="O181" s="556"/>
      <c r="P181" s="556"/>
      <c r="Q181" s="556"/>
      <c r="R181" s="556"/>
      <c r="S181" s="556"/>
      <c r="T181" s="556"/>
      <c r="U181" s="92"/>
      <c r="V181" s="1"/>
    </row>
    <row r="182" spans="2:24" ht="12.75" customHeight="1" x14ac:dyDescent="0.2">
      <c r="B182" s="1"/>
      <c r="C182" s="574" t="str">
        <f>+C99</f>
        <v>Die Istwerte 2023 müssen identisch sein mit den Daten im Verwendungsnachweises 2023!</v>
      </c>
      <c r="D182" s="574"/>
      <c r="E182" s="574"/>
      <c r="F182" s="574"/>
      <c r="G182" s="574"/>
      <c r="H182" s="574"/>
      <c r="I182" s="574"/>
      <c r="J182" s="574"/>
      <c r="K182" s="574"/>
      <c r="L182" s="574"/>
      <c r="M182" s="574"/>
      <c r="N182" s="574"/>
      <c r="O182" s="574"/>
      <c r="P182" s="574"/>
      <c r="Q182" s="574"/>
      <c r="R182" s="574"/>
      <c r="S182" s="574"/>
      <c r="T182" s="574"/>
      <c r="U182" s="92"/>
      <c r="V182" s="1"/>
    </row>
    <row r="183" spans="2:24" ht="13.5" customHeight="1" thickBot="1" x14ac:dyDescent="0.25">
      <c r="B183" s="1"/>
      <c r="C183" s="5"/>
      <c r="D183" s="1"/>
      <c r="E183" s="1"/>
      <c r="F183" s="1"/>
      <c r="G183" s="1"/>
      <c r="H183" s="1"/>
      <c r="I183" s="1"/>
      <c r="J183" s="1"/>
      <c r="K183" s="1"/>
      <c r="L183" s="1"/>
      <c r="M183" s="5"/>
      <c r="N183" s="1"/>
      <c r="O183" s="1"/>
      <c r="P183" s="1"/>
      <c r="Q183" s="1"/>
      <c r="R183" s="1"/>
      <c r="S183" s="1"/>
      <c r="T183" s="1"/>
      <c r="U183" s="91"/>
      <c r="V183" s="1"/>
    </row>
    <row r="184" spans="2:24" ht="16.5" customHeight="1" thickTop="1" x14ac:dyDescent="0.2">
      <c r="B184" s="1"/>
      <c r="C184" s="575" t="s">
        <v>81</v>
      </c>
      <c r="D184" s="576"/>
      <c r="E184" s="576"/>
      <c r="F184" s="576"/>
      <c r="G184" s="577"/>
      <c r="H184" s="47"/>
      <c r="I184" s="368" t="str">
        <f>CONCATENATE("31.12.",T4-1)</f>
        <v>31.12.2023</v>
      </c>
      <c r="J184" s="369"/>
      <c r="K184" s="529" t="s">
        <v>11</v>
      </c>
      <c r="L184" s="329"/>
      <c r="M184" s="263" t="str">
        <f>CONCATENATE("31.12.",T4)</f>
        <v>31.12.2024</v>
      </c>
      <c r="N184" s="360"/>
      <c r="O184" s="146"/>
      <c r="P184" s="559" t="s">
        <v>99</v>
      </c>
      <c r="Q184" s="560"/>
      <c r="R184" s="573" t="s">
        <v>11</v>
      </c>
      <c r="S184" s="9"/>
      <c r="T184" s="559" t="s">
        <v>100</v>
      </c>
      <c r="U184" s="560"/>
      <c r="V184" s="1"/>
    </row>
    <row r="185" spans="2:24" ht="17.25" customHeight="1" x14ac:dyDescent="0.2">
      <c r="B185" s="1"/>
      <c r="C185" s="578"/>
      <c r="D185" s="579"/>
      <c r="E185" s="579"/>
      <c r="F185" s="579"/>
      <c r="G185" s="580"/>
      <c r="H185" s="14"/>
      <c r="I185" s="370" t="str">
        <f>+P102</f>
        <v>in €</v>
      </c>
      <c r="J185" s="193"/>
      <c r="K185" s="529"/>
      <c r="L185" s="371"/>
      <c r="M185" s="361" t="str">
        <f>+T102</f>
        <v>in €</v>
      </c>
      <c r="N185" s="362"/>
      <c r="O185" s="18"/>
      <c r="P185" s="561"/>
      <c r="Q185" s="562"/>
      <c r="R185" s="573"/>
      <c r="S185" s="12"/>
      <c r="T185" s="561"/>
      <c r="U185" s="562"/>
      <c r="V185" s="1"/>
    </row>
    <row r="186" spans="2:24" ht="6" customHeight="1" x14ac:dyDescent="0.2">
      <c r="B186" s="1"/>
      <c r="C186" s="13"/>
      <c r="D186" s="14"/>
      <c r="E186" s="14"/>
      <c r="F186" s="14"/>
      <c r="G186" s="43"/>
      <c r="H186" s="25"/>
      <c r="I186" s="57"/>
      <c r="J186" s="58"/>
      <c r="K186" s="103"/>
      <c r="L186" s="372"/>
      <c r="M186" s="266"/>
      <c r="N186" s="267"/>
      <c r="O186" s="103"/>
      <c r="P186" s="59"/>
      <c r="Q186" s="60"/>
      <c r="R186" s="138"/>
      <c r="S186" s="103"/>
      <c r="T186" s="59"/>
      <c r="U186" s="60"/>
      <c r="V186" s="1"/>
    </row>
    <row r="187" spans="2:24" x14ac:dyDescent="0.2">
      <c r="B187" s="1"/>
      <c r="C187" s="13"/>
      <c r="D187" s="14"/>
      <c r="E187" s="14" t="s">
        <v>8</v>
      </c>
      <c r="F187" s="14"/>
      <c r="G187" s="43"/>
      <c r="H187" s="42"/>
      <c r="I187" s="64"/>
      <c r="J187" s="58"/>
      <c r="K187" s="103"/>
      <c r="L187" s="372"/>
      <c r="M187" s="278"/>
      <c r="N187" s="267"/>
      <c r="O187" s="103"/>
      <c r="P187" s="239" t="str">
        <f>IF(AND(M187="",I187=""),"",+M187-I187)</f>
        <v/>
      </c>
      <c r="Q187" s="89"/>
      <c r="R187" s="138"/>
      <c r="S187" s="103"/>
      <c r="T187" s="240" t="str">
        <f>IF(TYPE(P187)=2,"",IF(AND(OR(TYPE(I187)=2,I187=0),M187&gt;=0),"**",(P187/I187*100)))</f>
        <v/>
      </c>
      <c r="U187" s="89"/>
      <c r="V187" s="1"/>
    </row>
    <row r="188" spans="2:24" ht="3.75" customHeight="1" x14ac:dyDescent="0.2">
      <c r="B188" s="1"/>
      <c r="C188" s="13"/>
      <c r="D188" s="14"/>
      <c r="E188" s="14"/>
      <c r="F188" s="14"/>
      <c r="G188" s="43"/>
      <c r="H188" s="25"/>
      <c r="I188" s="57"/>
      <c r="J188" s="58"/>
      <c r="K188" s="103"/>
      <c r="L188" s="372"/>
      <c r="M188" s="266"/>
      <c r="N188" s="267"/>
      <c r="O188" s="103"/>
      <c r="P188" s="119"/>
      <c r="Q188" s="89"/>
      <c r="R188" s="138"/>
      <c r="S188" s="103"/>
      <c r="T188" s="181"/>
      <c r="U188" s="89"/>
      <c r="V188" s="1"/>
    </row>
    <row r="189" spans="2:24" x14ac:dyDescent="0.2">
      <c r="B189" s="1"/>
      <c r="C189" s="13"/>
      <c r="D189" s="14"/>
      <c r="E189" s="14" t="s">
        <v>141</v>
      </c>
      <c r="F189" s="14"/>
      <c r="G189" s="43"/>
      <c r="H189" s="42"/>
      <c r="I189" s="64"/>
      <c r="J189" s="58"/>
      <c r="K189" s="103"/>
      <c r="L189" s="372"/>
      <c r="M189" s="278"/>
      <c r="N189" s="267"/>
      <c r="O189" s="103"/>
      <c r="P189" s="239" t="str">
        <f>IF(AND(M189="",I189=""),"",+M189-I189)</f>
        <v/>
      </c>
      <c r="Q189" s="89"/>
      <c r="R189" s="138"/>
      <c r="S189" s="103"/>
      <c r="T189" s="240" t="str">
        <f>IF(TYPE(P189)=2,"",IF(AND(OR(TYPE(I189)=2,I189=0),M189&gt;=0),"**",(P189/I189*100)))</f>
        <v/>
      </c>
      <c r="U189" s="89"/>
      <c r="V189" s="1"/>
      <c r="X189" s="417" t="s">
        <v>12</v>
      </c>
    </row>
    <row r="190" spans="2:24" ht="3.75" customHeight="1" x14ac:dyDescent="0.2">
      <c r="B190" s="1"/>
      <c r="C190" s="13"/>
      <c r="D190" s="14"/>
      <c r="E190" s="14"/>
      <c r="F190" s="14"/>
      <c r="G190" s="43"/>
      <c r="H190" s="25"/>
      <c r="I190" s="50"/>
      <c r="J190" s="101"/>
      <c r="K190" s="103"/>
      <c r="L190" s="372"/>
      <c r="M190" s="276"/>
      <c r="N190" s="304"/>
      <c r="O190" s="103"/>
      <c r="P190" s="120"/>
      <c r="Q190" s="121"/>
      <c r="R190" s="138"/>
      <c r="S190" s="103"/>
      <c r="T190" s="182"/>
      <c r="U190" s="121"/>
      <c r="V190" s="1"/>
    </row>
    <row r="191" spans="2:24" x14ac:dyDescent="0.2">
      <c r="B191" s="1"/>
      <c r="C191" s="13"/>
      <c r="D191" s="14"/>
      <c r="E191" s="14" t="s">
        <v>9</v>
      </c>
      <c r="F191" s="14"/>
      <c r="G191" s="43"/>
      <c r="H191" s="42"/>
      <c r="I191" s="64"/>
      <c r="J191" s="58"/>
      <c r="K191" s="103"/>
      <c r="L191" s="372"/>
      <c r="M191" s="278"/>
      <c r="N191" s="267"/>
      <c r="O191" s="103"/>
      <c r="P191" s="239" t="str">
        <f>IF(AND(M191="",I191=""),"",+M191-I191)</f>
        <v/>
      </c>
      <c r="Q191" s="89"/>
      <c r="R191" s="138"/>
      <c r="S191" s="103"/>
      <c r="T191" s="240" t="str">
        <f>IF(TYPE(P191)=2,"",IF(AND(OR(TYPE(I191)=2,I191=0),M191&gt;=0),"**",(P191/I191*100)))</f>
        <v/>
      </c>
      <c r="U191" s="89"/>
      <c r="V191" s="1"/>
    </row>
    <row r="192" spans="2:24" ht="3.75" customHeight="1" x14ac:dyDescent="0.2">
      <c r="B192" s="1"/>
      <c r="C192" s="13"/>
      <c r="D192" s="14"/>
      <c r="E192" s="14"/>
      <c r="F192" s="14"/>
      <c r="G192" s="43"/>
      <c r="H192" s="25"/>
      <c r="I192" s="50"/>
      <c r="J192" s="101"/>
      <c r="K192" s="103"/>
      <c r="L192" s="372"/>
      <c r="M192" s="276"/>
      <c r="N192" s="304"/>
      <c r="O192" s="103"/>
      <c r="P192" s="120"/>
      <c r="Q192" s="121"/>
      <c r="R192" s="138"/>
      <c r="S192" s="103"/>
      <c r="T192" s="182"/>
      <c r="U192" s="121"/>
      <c r="V192" s="1"/>
    </row>
    <row r="193" spans="2:24" x14ac:dyDescent="0.2">
      <c r="B193" s="1"/>
      <c r="C193" s="13"/>
      <c r="D193" s="14"/>
      <c r="E193" s="14" t="s">
        <v>93</v>
      </c>
      <c r="F193" s="14"/>
      <c r="G193" s="43"/>
      <c r="H193" s="42"/>
      <c r="I193" s="64"/>
      <c r="J193" s="58"/>
      <c r="K193" s="103"/>
      <c r="L193" s="372"/>
      <c r="M193" s="278"/>
      <c r="N193" s="267"/>
      <c r="O193" s="103"/>
      <c r="P193" s="239" t="str">
        <f>IF(AND(M193="",I193=""),"",+M193-I193)</f>
        <v/>
      </c>
      <c r="Q193" s="89"/>
      <c r="R193" s="138"/>
      <c r="S193" s="103"/>
      <c r="T193" s="240" t="str">
        <f>IF(TYPE(P193)=2,"",IF(AND(OR(TYPE(I193)=2,I193=0),M193&gt;=0),"**",(P193/I193*100)))</f>
        <v/>
      </c>
      <c r="U193" s="89"/>
      <c r="V193" s="1"/>
    </row>
    <row r="194" spans="2:24" ht="6" customHeight="1" x14ac:dyDescent="0.2">
      <c r="B194" s="1"/>
      <c r="C194" s="29"/>
      <c r="D194" s="30"/>
      <c r="E194" s="30"/>
      <c r="F194" s="30"/>
      <c r="G194" s="45"/>
      <c r="H194" s="171"/>
      <c r="I194" s="70"/>
      <c r="J194" s="45"/>
      <c r="K194" s="118"/>
      <c r="L194" s="372"/>
      <c r="M194" s="281"/>
      <c r="N194" s="305"/>
      <c r="O194" s="103"/>
      <c r="P194" s="122"/>
      <c r="Q194" s="123"/>
      <c r="R194" s="158"/>
      <c r="S194" s="162"/>
      <c r="T194" s="183"/>
      <c r="U194" s="123"/>
      <c r="V194" s="1"/>
    </row>
    <row r="195" spans="2:24" ht="6" customHeight="1" x14ac:dyDescent="0.2">
      <c r="B195" s="1"/>
      <c r="C195" s="13"/>
      <c r="D195" s="14"/>
      <c r="E195" s="14"/>
      <c r="F195" s="14"/>
      <c r="G195" s="43"/>
      <c r="H195" s="25"/>
      <c r="I195" s="57"/>
      <c r="J195" s="43"/>
      <c r="K195" s="103"/>
      <c r="L195" s="372"/>
      <c r="M195" s="266"/>
      <c r="N195" s="363"/>
      <c r="O195" s="103"/>
      <c r="P195" s="119"/>
      <c r="Q195" s="189"/>
      <c r="R195" s="138"/>
      <c r="S195" s="162"/>
      <c r="T195" s="181"/>
      <c r="U195" s="189"/>
      <c r="V195" s="1"/>
    </row>
    <row r="196" spans="2:24" ht="6" customHeight="1" x14ac:dyDescent="0.2">
      <c r="B196" s="1"/>
      <c r="C196" s="32"/>
      <c r="D196" s="47"/>
      <c r="E196" s="47"/>
      <c r="F196" s="47"/>
      <c r="G196" s="44"/>
      <c r="H196" s="25"/>
      <c r="I196" s="61"/>
      <c r="J196" s="62"/>
      <c r="K196" s="117"/>
      <c r="L196" s="372"/>
      <c r="M196" s="285"/>
      <c r="N196" s="286"/>
      <c r="O196" s="103"/>
      <c r="P196" s="59"/>
      <c r="Q196" s="60"/>
      <c r="R196" s="99"/>
      <c r="S196" s="162"/>
      <c r="T196" s="184"/>
      <c r="U196" s="60"/>
      <c r="V196" s="1"/>
    </row>
    <row r="197" spans="2:24" x14ac:dyDescent="0.2">
      <c r="B197" s="1"/>
      <c r="C197" s="13"/>
      <c r="D197" s="14"/>
      <c r="E197" s="14" t="s">
        <v>10</v>
      </c>
      <c r="F197" s="14"/>
      <c r="G197" s="43"/>
      <c r="H197" s="42"/>
      <c r="I197" s="64"/>
      <c r="J197" s="58"/>
      <c r="K197" s="103"/>
      <c r="L197" s="372"/>
      <c r="M197" s="278"/>
      <c r="N197" s="267"/>
      <c r="O197" s="103"/>
      <c r="P197" s="239" t="str">
        <f>IF(AND(M197="",I197=""),"",+M197-I197)</f>
        <v/>
      </c>
      <c r="Q197" s="89"/>
      <c r="R197" s="138"/>
      <c r="S197" s="103"/>
      <c r="T197" s="240" t="str">
        <f>IF(TYPE(P197)=2,"",IF(AND(OR(TYPE(I197)=2,I197=0),M197&gt;=0),"**",(P197/I197*100)))</f>
        <v/>
      </c>
      <c r="U197" s="89"/>
      <c r="V197" s="1"/>
    </row>
    <row r="198" spans="2:24" ht="3.75" customHeight="1" x14ac:dyDescent="0.2">
      <c r="B198" s="1"/>
      <c r="C198" s="13"/>
      <c r="D198" s="14"/>
      <c r="E198" s="14"/>
      <c r="F198" s="14"/>
      <c r="G198" s="43"/>
      <c r="H198" s="25"/>
      <c r="I198" s="57"/>
      <c r="J198" s="58"/>
      <c r="K198" s="103"/>
      <c r="L198" s="372"/>
      <c r="M198" s="266"/>
      <c r="N198" s="267"/>
      <c r="O198" s="103"/>
      <c r="P198" s="119"/>
      <c r="Q198" s="89"/>
      <c r="R198" s="138"/>
      <c r="S198" s="103"/>
      <c r="T198" s="181"/>
      <c r="U198" s="89"/>
      <c r="V198" s="1"/>
    </row>
    <row r="199" spans="2:24" x14ac:dyDescent="0.2">
      <c r="B199" s="1"/>
      <c r="C199" s="13"/>
      <c r="D199" s="14"/>
      <c r="E199" s="14" t="s">
        <v>117</v>
      </c>
      <c r="F199" s="14"/>
      <c r="G199" s="43"/>
      <c r="H199" s="42"/>
      <c r="I199" s="64"/>
      <c r="J199" s="58"/>
      <c r="K199" s="103"/>
      <c r="L199" s="372"/>
      <c r="M199" s="278"/>
      <c r="N199" s="267"/>
      <c r="O199" s="103"/>
      <c r="P199" s="239" t="str">
        <f>IF(AND(M199="",I199=""),"",+M199-I199)</f>
        <v/>
      </c>
      <c r="Q199" s="89"/>
      <c r="R199" s="138"/>
      <c r="S199" s="103"/>
      <c r="T199" s="240" t="str">
        <f>IF(TYPE(P199)=2,"",IF(AND(OR(TYPE(I199)=2,I199=0),M199&gt;=0),"**",(P199/I199*100)))</f>
        <v/>
      </c>
      <c r="U199" s="89"/>
      <c r="V199" s="1"/>
      <c r="X199" s="417" t="s">
        <v>12</v>
      </c>
    </row>
    <row r="200" spans="2:24" ht="3.75" customHeight="1" x14ac:dyDescent="0.2">
      <c r="B200" s="1"/>
      <c r="C200" s="13"/>
      <c r="D200" s="14"/>
      <c r="E200" s="14"/>
      <c r="F200" s="14"/>
      <c r="G200" s="43"/>
      <c r="H200" s="25"/>
      <c r="I200" s="50"/>
      <c r="J200" s="101"/>
      <c r="K200" s="103"/>
      <c r="L200" s="372"/>
      <c r="M200" s="276"/>
      <c r="N200" s="304"/>
      <c r="O200" s="103"/>
      <c r="P200" s="120"/>
      <c r="Q200" s="121"/>
      <c r="R200" s="138"/>
      <c r="S200" s="103"/>
      <c r="T200" s="182"/>
      <c r="U200" s="121"/>
      <c r="V200" s="1"/>
    </row>
    <row r="201" spans="2:24" x14ac:dyDescent="0.2">
      <c r="B201" s="1"/>
      <c r="C201" s="13"/>
      <c r="D201" s="14"/>
      <c r="E201" s="14" t="s">
        <v>118</v>
      </c>
      <c r="F201" s="14"/>
      <c r="G201" s="43"/>
      <c r="H201" s="42"/>
      <c r="I201" s="64"/>
      <c r="J201" s="58"/>
      <c r="K201" s="103"/>
      <c r="L201" s="372"/>
      <c r="M201" s="278"/>
      <c r="N201" s="267"/>
      <c r="O201" s="103"/>
      <c r="P201" s="239" t="str">
        <f>IF(AND(M201="",I201=""),"",+M201-I201)</f>
        <v/>
      </c>
      <c r="Q201" s="89"/>
      <c r="R201" s="138"/>
      <c r="S201" s="103"/>
      <c r="T201" s="240" t="str">
        <f>IF(TYPE(P201)=2,"",IF(AND(OR(TYPE(I201)=2,I201=0),M201&gt;=0),"**",(P201/I201*100)))</f>
        <v/>
      </c>
      <c r="U201" s="89"/>
      <c r="V201" s="1"/>
    </row>
    <row r="202" spans="2:24" ht="3.75" customHeight="1" x14ac:dyDescent="0.2">
      <c r="B202" s="1"/>
      <c r="C202" s="13"/>
      <c r="D202" s="14"/>
      <c r="E202" s="14"/>
      <c r="F202" s="14"/>
      <c r="G202" s="43"/>
      <c r="H202" s="25"/>
      <c r="I202" s="50"/>
      <c r="J202" s="101"/>
      <c r="K202" s="103"/>
      <c r="L202" s="372"/>
      <c r="M202" s="276"/>
      <c r="N202" s="304"/>
      <c r="O202" s="103"/>
      <c r="P202" s="120"/>
      <c r="Q202" s="121"/>
      <c r="R202" s="138"/>
      <c r="S202" s="103"/>
      <c r="T202" s="182"/>
      <c r="U202" s="121"/>
      <c r="V202" s="1"/>
    </row>
    <row r="203" spans="2:24" x14ac:dyDescent="0.2">
      <c r="B203" s="1"/>
      <c r="C203" s="13"/>
      <c r="D203" s="14"/>
      <c r="E203" s="14" t="s">
        <v>138</v>
      </c>
      <c r="F203" s="14"/>
      <c r="G203" s="43"/>
      <c r="H203" s="42"/>
      <c r="I203" s="374" t="str">
        <f>IF(AND(I187="",I189="",I191="",I193="",I197="",I199="",I201=""),"",I187+I189+I191+I193-I197-I199-I201)</f>
        <v/>
      </c>
      <c r="J203" s="375"/>
      <c r="K203" s="103"/>
      <c r="L203" s="372"/>
      <c r="M203" s="366" t="str">
        <f>IF(AND(M187="",M189="",M191="",M193="",M197="",M199="",M201=""),"",M187+M189+M191+M193-M197-M199-M201)</f>
        <v/>
      </c>
      <c r="N203" s="367"/>
      <c r="O203" s="103"/>
      <c r="P203" s="239" t="str">
        <f>IF(AND(M203="",I203=""),"",+M203-I203)</f>
        <v/>
      </c>
      <c r="Q203" s="89"/>
      <c r="R203" s="138"/>
      <c r="S203" s="103"/>
      <c r="T203" s="240" t="str">
        <f>IF(TYPE(P203)=2,"",IF(AND(OR(TYPE(I203)=2,I203=0),M203&gt;=0),"**",(P203/I203*100)))</f>
        <v/>
      </c>
      <c r="U203" s="89"/>
      <c r="V203" s="1"/>
    </row>
    <row r="204" spans="2:24" ht="6" customHeight="1" thickBot="1" x14ac:dyDescent="0.25">
      <c r="B204" s="1"/>
      <c r="C204" s="29"/>
      <c r="D204" s="30"/>
      <c r="E204" s="30"/>
      <c r="F204" s="30"/>
      <c r="G204" s="45"/>
      <c r="H204" s="25"/>
      <c r="I204" s="70"/>
      <c r="J204" s="45"/>
      <c r="K204" s="118"/>
      <c r="L204" s="373"/>
      <c r="M204" s="364"/>
      <c r="N204" s="365"/>
      <c r="O204" s="103"/>
      <c r="P204" s="122"/>
      <c r="Q204" s="123"/>
      <c r="R204" s="138"/>
      <c r="S204" s="103"/>
      <c r="T204" s="122"/>
      <c r="U204" s="123"/>
      <c r="V204" s="1"/>
    </row>
    <row r="205" spans="2:24" ht="22.5" customHeight="1" thickTop="1" x14ac:dyDescent="0.2">
      <c r="B205" s="1"/>
      <c r="C205" s="99"/>
      <c r="D205" s="99"/>
      <c r="E205" s="99"/>
      <c r="F205" s="99"/>
      <c r="G205" s="99"/>
      <c r="H205" s="99"/>
      <c r="I205" s="138"/>
      <c r="J205" s="138"/>
      <c r="K205" s="138"/>
      <c r="L205" s="138"/>
      <c r="M205" s="138"/>
      <c r="N205" s="138"/>
      <c r="O205" s="99"/>
      <c r="P205" s="138"/>
      <c r="Q205" s="138"/>
      <c r="R205" s="99"/>
      <c r="S205" s="99"/>
      <c r="T205" s="138"/>
      <c r="U205" s="138"/>
      <c r="V205" s="1"/>
    </row>
    <row r="206" spans="2:24" s="419" customFormat="1" ht="27" customHeight="1" x14ac:dyDescent="0.2">
      <c r="B206" s="3"/>
      <c r="C206" s="551" t="s">
        <v>84</v>
      </c>
      <c r="D206" s="552"/>
      <c r="E206" s="552"/>
      <c r="F206" s="552"/>
      <c r="G206" s="552"/>
      <c r="H206" s="552"/>
      <c r="I206" s="552"/>
      <c r="J206" s="552"/>
      <c r="K206" s="552"/>
      <c r="L206" s="552"/>
      <c r="M206" s="449"/>
      <c r="N206" s="557"/>
      <c r="O206" s="557"/>
      <c r="P206" s="557"/>
      <c r="Q206" s="215"/>
      <c r="R206" s="215"/>
      <c r="S206" s="215"/>
      <c r="T206" s="215"/>
      <c r="U206" s="216"/>
      <c r="V206" s="3"/>
    </row>
    <row r="207" spans="2:24" s="419" customFormat="1" ht="26.25" customHeight="1" x14ac:dyDescent="0.2">
      <c r="B207" s="3"/>
      <c r="C207" s="558" t="s">
        <v>95</v>
      </c>
      <c r="D207" s="449"/>
      <c r="E207" s="449"/>
      <c r="F207" s="449"/>
      <c r="G207" s="449"/>
      <c r="H207" s="449"/>
      <c r="I207" s="449"/>
      <c r="J207" s="449"/>
      <c r="K207" s="449"/>
      <c r="L207" s="449"/>
      <c r="M207" s="449"/>
      <c r="N207" s="449"/>
      <c r="O207" s="449"/>
      <c r="P207" s="449"/>
      <c r="Q207" s="449"/>
      <c r="R207" s="449"/>
      <c r="S207" s="449"/>
      <c r="T207" s="449"/>
      <c r="U207" s="452"/>
      <c r="V207" s="3"/>
    </row>
    <row r="208" spans="2:24" s="419" customFormat="1" ht="6.75" customHeight="1" x14ac:dyDescent="0.2">
      <c r="B208" s="3"/>
      <c r="C208" s="472"/>
      <c r="D208" s="473"/>
      <c r="E208" s="473"/>
      <c r="F208" s="473"/>
      <c r="G208" s="473"/>
      <c r="H208" s="473"/>
      <c r="I208" s="473"/>
      <c r="J208" s="473"/>
      <c r="K208" s="473"/>
      <c r="L208" s="473"/>
      <c r="M208" s="473"/>
      <c r="N208" s="473"/>
      <c r="O208" s="473"/>
      <c r="P208" s="473"/>
      <c r="Q208" s="473"/>
      <c r="R208" s="473"/>
      <c r="S208" s="473"/>
      <c r="T208" s="473"/>
      <c r="U208" s="474"/>
      <c r="V208" s="3"/>
    </row>
    <row r="209" spans="2:22" s="419" customFormat="1" ht="124.5" customHeight="1" x14ac:dyDescent="0.2">
      <c r="B209" s="3"/>
      <c r="C209" s="125"/>
      <c r="D209" s="572"/>
      <c r="E209" s="572"/>
      <c r="F209" s="572"/>
      <c r="G209" s="572"/>
      <c r="H209" s="572"/>
      <c r="I209" s="572"/>
      <c r="J209" s="572"/>
      <c r="K209" s="572"/>
      <c r="L209" s="572"/>
      <c r="M209" s="572"/>
      <c r="N209" s="572"/>
      <c r="O209" s="572"/>
      <c r="P209" s="572"/>
      <c r="Q209" s="572"/>
      <c r="R209" s="572"/>
      <c r="S209" s="572"/>
      <c r="T209" s="572"/>
      <c r="U209" s="213"/>
      <c r="V209" s="3"/>
    </row>
    <row r="210" spans="2:22" ht="20.100000000000001" customHeight="1" x14ac:dyDescent="0.2">
      <c r="B210" s="1"/>
      <c r="C210" s="167"/>
      <c r="D210" s="169"/>
      <c r="E210" s="169"/>
      <c r="F210" s="169"/>
      <c r="G210" s="169"/>
      <c r="H210" s="169"/>
      <c r="I210" s="169"/>
      <c r="J210" s="169"/>
      <c r="K210" s="169"/>
      <c r="L210" s="169"/>
      <c r="M210" s="170"/>
      <c r="N210" s="169"/>
      <c r="O210" s="169"/>
      <c r="P210" s="169"/>
      <c r="Q210" s="169"/>
      <c r="R210" s="169"/>
      <c r="S210" s="169"/>
      <c r="T210" s="169"/>
      <c r="U210" s="168"/>
      <c r="V210" s="1"/>
    </row>
  </sheetData>
  <sheetProtection algorithmName="SHA-512" hashValue="xh1PdIzrr66VYsk6jnadPgGZqoVd8w8EdVnJpgmn7B6PsZCURFB6y9Mcd07mVhde7OLpzNv6uZuA1s/0yHo7mQ==" saltValue="gPGLXacSDpwpfNa0lI5lOw==" spinCount="100000" sheet="1" objects="1" scenarios="1" selectLockedCells="1"/>
  <mergeCells count="105">
    <mergeCell ref="M130:N130"/>
    <mergeCell ref="P130:Q130"/>
    <mergeCell ref="E156:G156"/>
    <mergeCell ref="C126:U126"/>
    <mergeCell ref="M101:N101"/>
    <mergeCell ref="M102:N102"/>
    <mergeCell ref="E146:G148"/>
    <mergeCell ref="K101:K102"/>
    <mergeCell ref="I101:J101"/>
    <mergeCell ref="T102:U102"/>
    <mergeCell ref="C130:G131"/>
    <mergeCell ref="C123:D125"/>
    <mergeCell ref="E123:G125"/>
    <mergeCell ref="M131:N131"/>
    <mergeCell ref="K130:K131"/>
    <mergeCell ref="P131:Q131"/>
    <mergeCell ref="T131:U131"/>
    <mergeCell ref="I131:J131"/>
    <mergeCell ref="I150:J150"/>
    <mergeCell ref="M150:N150"/>
    <mergeCell ref="D209:T209"/>
    <mergeCell ref="D174:T174"/>
    <mergeCell ref="C175:U175"/>
    <mergeCell ref="C206:M206"/>
    <mergeCell ref="N206:P206"/>
    <mergeCell ref="C207:U207"/>
    <mergeCell ref="C208:U208"/>
    <mergeCell ref="R184:R185"/>
    <mergeCell ref="T184:U185"/>
    <mergeCell ref="C182:T182"/>
    <mergeCell ref="C184:G185"/>
    <mergeCell ref="C169:M169"/>
    <mergeCell ref="C173:U173"/>
    <mergeCell ref="C152:D152"/>
    <mergeCell ref="C181:T181"/>
    <mergeCell ref="N169:P169"/>
    <mergeCell ref="C170:U170"/>
    <mergeCell ref="K184:K185"/>
    <mergeCell ref="P184:Q185"/>
    <mergeCell ref="E152:G152"/>
    <mergeCell ref="C171:U171"/>
    <mergeCell ref="D172:T172"/>
    <mergeCell ref="C162:D162"/>
    <mergeCell ref="C164:D164"/>
    <mergeCell ref="E164:G164"/>
    <mergeCell ref="C154:D154"/>
    <mergeCell ref="E162:G162"/>
    <mergeCell ref="N4:O4"/>
    <mergeCell ref="T4:U4"/>
    <mergeCell ref="Q4:S4"/>
    <mergeCell ref="C11:T11"/>
    <mergeCell ref="M15:N15"/>
    <mergeCell ref="I15:J15"/>
    <mergeCell ref="P15:Q15"/>
    <mergeCell ref="T15:U15"/>
    <mergeCell ref="H6:U6"/>
    <mergeCell ref="C14:G15"/>
    <mergeCell ref="E25:G25"/>
    <mergeCell ref="R67:R68"/>
    <mergeCell ref="C12:T12"/>
    <mergeCell ref="R14:R15"/>
    <mergeCell ref="K14:K15"/>
    <mergeCell ref="C67:G68"/>
    <mergeCell ref="M67:N67"/>
    <mergeCell ref="M68:N68"/>
    <mergeCell ref="E49:G49"/>
    <mergeCell ref="T67:U67"/>
    <mergeCell ref="E21:G21"/>
    <mergeCell ref="E23:G23"/>
    <mergeCell ref="E59:G59"/>
    <mergeCell ref="E43:G43"/>
    <mergeCell ref="E53:G53"/>
    <mergeCell ref="E51:G51"/>
    <mergeCell ref="E45:G45"/>
    <mergeCell ref="E39:G39"/>
    <mergeCell ref="E19:G19"/>
    <mergeCell ref="E31:G31"/>
    <mergeCell ref="E33:G33"/>
    <mergeCell ref="E37:G37"/>
    <mergeCell ref="E57:G57"/>
    <mergeCell ref="T68:U68"/>
    <mergeCell ref="C99:T99"/>
    <mergeCell ref="E94:G96"/>
    <mergeCell ref="C94:D96"/>
    <mergeCell ref="I102:J102"/>
    <mergeCell ref="C146:D148"/>
    <mergeCell ref="C101:G102"/>
    <mergeCell ref="E88:G88"/>
    <mergeCell ref="K67:K68"/>
    <mergeCell ref="P67:Q67"/>
    <mergeCell ref="P68:Q68"/>
    <mergeCell ref="I67:J67"/>
    <mergeCell ref="I68:J68"/>
    <mergeCell ref="E84:G84"/>
    <mergeCell ref="T130:U130"/>
    <mergeCell ref="E72:G72"/>
    <mergeCell ref="E86:G86"/>
    <mergeCell ref="E76:G76"/>
    <mergeCell ref="E78:G78"/>
    <mergeCell ref="E82:G82"/>
    <mergeCell ref="R101:R102"/>
    <mergeCell ref="T101:U101"/>
    <mergeCell ref="P101:Q101"/>
    <mergeCell ref="R130:R131"/>
    <mergeCell ref="I130:J130"/>
  </mergeCells>
  <phoneticPr fontId="0" type="noConversion"/>
  <printOptions horizontalCentered="1"/>
  <pageMargins left="0.59055118110236227" right="0.59055118110236227" top="0.39370078740157483" bottom="0.39370078740157483" header="0.51181102362204722" footer="0.39370078740157483"/>
  <pageSetup paperSize="9" scale="76" fitToHeight="0" orientation="portrait" r:id="rId1"/>
  <headerFooter alignWithMargins="0">
    <oddFooter>&amp;L&amp;11Kulturamt Stadt Freiburg&amp;R&amp;11 Anlage 1 / Seite &amp;P</oddFooter>
  </headerFooter>
  <rowBreaks count="2" manualBreakCount="2">
    <brk id="97" min="1" max="21" man="1"/>
    <brk id="166" min="1" max="2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K35"/>
  <sheetViews>
    <sheetView showGridLines="0" showRowColHeaders="0" showZeros="0" zoomScaleNormal="100" zoomScaleSheetLayoutView="100" workbookViewId="0">
      <selection activeCell="C13" sqref="C13"/>
    </sheetView>
  </sheetViews>
  <sheetFormatPr baseColWidth="10" defaultColWidth="11.42578125" defaultRowHeight="12.75" x14ac:dyDescent="0.2"/>
  <cols>
    <col min="1" max="1" width="11.42578125" style="427"/>
    <col min="2" max="2" width="2.7109375" style="427" customWidth="1"/>
    <col min="3" max="3" width="5" style="427" customWidth="1"/>
    <col min="4" max="5" width="35.7109375" style="427" customWidth="1"/>
    <col min="6" max="10" width="15.7109375" style="427" customWidth="1"/>
    <col min="11" max="11" width="2.7109375" style="427" customWidth="1"/>
    <col min="12" max="16384" width="11.42578125" style="427"/>
  </cols>
  <sheetData>
    <row r="2" spans="2:11" s="417" customFormat="1" ht="20.100000000000001" customHeight="1" x14ac:dyDescent="0.2">
      <c r="B2" s="1"/>
      <c r="C2" s="1"/>
      <c r="D2" s="1"/>
      <c r="E2" s="1"/>
      <c r="F2" s="1"/>
      <c r="G2" s="1"/>
      <c r="H2" s="1"/>
      <c r="I2" s="1"/>
      <c r="J2" s="1"/>
      <c r="K2" s="1"/>
    </row>
    <row r="3" spans="2:11" s="419" customFormat="1" ht="22.5" customHeight="1" x14ac:dyDescent="0.2">
      <c r="B3" s="3"/>
      <c r="C3" s="132" t="s">
        <v>5</v>
      </c>
      <c r="D3" s="132"/>
      <c r="E3" s="131"/>
      <c r="F3" s="200"/>
      <c r="G3" s="200"/>
      <c r="H3" s="200"/>
      <c r="I3" s="200"/>
      <c r="J3" s="200"/>
      <c r="K3" s="3"/>
    </row>
    <row r="4" spans="2:11" s="419" customFormat="1" ht="22.5" customHeight="1" x14ac:dyDescent="0.2">
      <c r="B4" s="3"/>
      <c r="C4" s="133" t="s">
        <v>82</v>
      </c>
      <c r="D4" s="133"/>
      <c r="E4" s="3"/>
      <c r="F4" s="203"/>
      <c r="G4" s="214"/>
      <c r="H4" s="220"/>
      <c r="I4" s="220"/>
      <c r="J4" s="430" t="str">
        <f>Verwendungsnachweis!T6</f>
        <v>2024</v>
      </c>
      <c r="K4" s="221"/>
    </row>
    <row r="5" spans="2:11" s="419" customFormat="1" ht="9.9499999999999993" customHeight="1" x14ac:dyDescent="0.2">
      <c r="B5" s="3"/>
      <c r="C5" s="6"/>
      <c r="D5" s="6"/>
      <c r="E5" s="3"/>
      <c r="F5" s="200"/>
      <c r="G5" s="200"/>
      <c r="H5" s="200"/>
      <c r="I5" s="200"/>
      <c r="J5" s="200"/>
      <c r="K5" s="3"/>
    </row>
    <row r="6" spans="2:11" s="419" customFormat="1" ht="22.5" customHeight="1" x14ac:dyDescent="0.2">
      <c r="B6" s="3"/>
      <c r="C6" s="6" t="s">
        <v>17</v>
      </c>
      <c r="D6" s="6"/>
      <c r="E6" s="547">
        <f>Verwendungsnachweis!G13</f>
        <v>0</v>
      </c>
      <c r="F6" s="548"/>
      <c r="G6" s="548"/>
      <c r="H6" s="548"/>
      <c r="I6" s="548"/>
      <c r="J6" s="608"/>
      <c r="K6" s="3"/>
    </row>
    <row r="7" spans="2:11" s="417" customFormat="1" ht="9.9499999999999993" customHeight="1" x14ac:dyDescent="0.2">
      <c r="B7" s="1"/>
      <c r="C7" s="5"/>
      <c r="D7" s="5"/>
      <c r="E7" s="1"/>
      <c r="F7" s="1"/>
      <c r="G7" s="1"/>
      <c r="H7" s="1"/>
      <c r="I7" s="1"/>
      <c r="J7" s="1"/>
      <c r="K7" s="1"/>
    </row>
    <row r="8" spans="2:11" s="417" customFormat="1" ht="22.5" customHeight="1" x14ac:dyDescent="0.2">
      <c r="B8" s="1"/>
      <c r="C8" s="609" t="s">
        <v>6</v>
      </c>
      <c r="D8" s="610"/>
      <c r="E8" s="610"/>
      <c r="F8" s="610"/>
      <c r="G8" s="610"/>
      <c r="H8" s="610"/>
      <c r="I8" s="610"/>
      <c r="J8" s="611"/>
      <c r="K8" s="1"/>
    </row>
    <row r="9" spans="2:11" ht="15" customHeight="1" x14ac:dyDescent="0.2">
      <c r="B9" s="222"/>
      <c r="C9" s="222"/>
      <c r="D9" s="222"/>
      <c r="E9" s="222"/>
      <c r="F9" s="222"/>
      <c r="G9" s="222"/>
      <c r="H9" s="222"/>
      <c r="I9" s="222"/>
      <c r="J9" s="222"/>
      <c r="K9" s="223"/>
    </row>
    <row r="10" spans="2:11" ht="15" customHeight="1" x14ac:dyDescent="0.25">
      <c r="B10" s="222"/>
      <c r="C10" s="328" t="s">
        <v>142</v>
      </c>
      <c r="D10" s="222"/>
      <c r="E10" s="222"/>
      <c r="F10" s="222"/>
      <c r="G10" s="222"/>
      <c r="H10" s="222"/>
      <c r="I10" s="3"/>
      <c r="J10" s="3"/>
      <c r="K10" s="223"/>
    </row>
    <row r="11" spans="2:11" ht="16.5" x14ac:dyDescent="0.2">
      <c r="B11" s="222"/>
      <c r="C11" s="612" t="s">
        <v>96</v>
      </c>
      <c r="D11" s="614" t="s">
        <v>107</v>
      </c>
      <c r="E11" s="614" t="s">
        <v>1</v>
      </c>
      <c r="F11" s="245" t="s">
        <v>108</v>
      </c>
      <c r="G11" s="245" t="s">
        <v>108</v>
      </c>
      <c r="H11" s="612" t="s">
        <v>160</v>
      </c>
      <c r="I11" s="221"/>
      <c r="J11" s="3"/>
      <c r="K11" s="223"/>
    </row>
    <row r="12" spans="2:11" ht="34.5" customHeight="1" x14ac:dyDescent="0.2">
      <c r="B12" s="222"/>
      <c r="C12" s="613"/>
      <c r="D12" s="615"/>
      <c r="E12" s="615"/>
      <c r="F12" s="246" t="s">
        <v>109</v>
      </c>
      <c r="G12" s="261" t="s">
        <v>139</v>
      </c>
      <c r="H12" s="617"/>
      <c r="I12" s="3"/>
      <c r="J12" s="3"/>
      <c r="K12" s="223"/>
    </row>
    <row r="13" spans="2:11" s="428" customFormat="1" ht="18.75" customHeight="1" x14ac:dyDescent="0.2">
      <c r="B13" s="225"/>
      <c r="C13" s="129"/>
      <c r="D13" s="128"/>
      <c r="E13" s="128"/>
      <c r="F13" s="129"/>
      <c r="G13" s="129"/>
      <c r="H13" s="382"/>
      <c r="I13" s="3"/>
      <c r="J13" s="3"/>
      <c r="K13" s="226"/>
    </row>
    <row r="14" spans="2:11" s="428" customFormat="1" ht="18.75" customHeight="1" x14ac:dyDescent="0.2">
      <c r="B14" s="225"/>
      <c r="C14" s="129"/>
      <c r="D14" s="128"/>
      <c r="E14" s="128"/>
      <c r="F14" s="129"/>
      <c r="G14" s="129"/>
      <c r="H14" s="382"/>
      <c r="I14" s="1"/>
      <c r="J14" s="1"/>
      <c r="K14" s="226"/>
    </row>
    <row r="15" spans="2:11" s="428" customFormat="1" ht="18.75" customHeight="1" x14ac:dyDescent="0.2">
      <c r="B15" s="225"/>
      <c r="C15" s="129"/>
      <c r="D15" s="128"/>
      <c r="E15" s="128"/>
      <c r="F15" s="129"/>
      <c r="G15" s="129"/>
      <c r="H15" s="382"/>
      <c r="I15" s="1"/>
      <c r="J15" s="1"/>
      <c r="K15" s="226"/>
    </row>
    <row r="16" spans="2:11" s="428" customFormat="1" ht="18.75" customHeight="1" x14ac:dyDescent="0.2">
      <c r="B16" s="225"/>
      <c r="C16" s="129"/>
      <c r="D16" s="128"/>
      <c r="E16" s="128"/>
      <c r="F16" s="129"/>
      <c r="G16" s="129"/>
      <c r="H16" s="382"/>
      <c r="I16" s="1"/>
      <c r="J16" s="1"/>
      <c r="K16" s="226"/>
    </row>
    <row r="17" spans="2:11" s="428" customFormat="1" ht="18.75" customHeight="1" x14ac:dyDescent="0.2">
      <c r="B17" s="225"/>
      <c r="C17" s="129"/>
      <c r="D17" s="128"/>
      <c r="E17" s="128"/>
      <c r="F17" s="129"/>
      <c r="G17" s="129"/>
      <c r="H17" s="382"/>
      <c r="I17" s="3"/>
      <c r="J17" s="3"/>
      <c r="K17" s="226"/>
    </row>
    <row r="18" spans="2:11" s="428" customFormat="1" ht="18.75" customHeight="1" x14ac:dyDescent="0.2">
      <c r="B18" s="225"/>
      <c r="C18" s="129"/>
      <c r="D18" s="128"/>
      <c r="E18" s="128"/>
      <c r="F18" s="129"/>
      <c r="G18" s="129"/>
      <c r="H18" s="382"/>
      <c r="I18" s="221"/>
      <c r="J18" s="3"/>
      <c r="K18" s="226"/>
    </row>
    <row r="19" spans="2:11" s="428" customFormat="1" ht="18.75" customHeight="1" x14ac:dyDescent="0.2">
      <c r="B19" s="225"/>
      <c r="C19" s="129"/>
      <c r="D19" s="128"/>
      <c r="E19" s="128"/>
      <c r="F19" s="129"/>
      <c r="G19" s="129"/>
      <c r="H19" s="382"/>
      <c r="I19" s="3"/>
      <c r="J19" s="3"/>
      <c r="K19" s="226"/>
    </row>
    <row r="20" spans="2:11" s="428" customFormat="1" ht="18.75" customHeight="1" x14ac:dyDescent="0.2">
      <c r="B20" s="225"/>
      <c r="C20" s="129"/>
      <c r="D20" s="128"/>
      <c r="E20" s="128"/>
      <c r="F20" s="129"/>
      <c r="G20" s="129"/>
      <c r="H20" s="382"/>
      <c r="I20" s="3"/>
      <c r="J20" s="3"/>
      <c r="K20" s="226"/>
    </row>
    <row r="21" spans="2:11" s="428" customFormat="1" ht="18.75" customHeight="1" x14ac:dyDescent="0.2">
      <c r="B21" s="225"/>
      <c r="C21" s="179"/>
      <c r="D21" s="178"/>
      <c r="E21" s="178"/>
      <c r="F21" s="179"/>
      <c r="G21" s="179"/>
      <c r="H21" s="383"/>
      <c r="I21" s="1"/>
      <c r="J21" s="1"/>
      <c r="K21" s="227"/>
    </row>
    <row r="22" spans="2:11" s="417" customFormat="1" ht="19.5" customHeight="1" x14ac:dyDescent="0.2">
      <c r="B22" s="1"/>
      <c r="C22" s="5"/>
      <c r="D22" s="5"/>
      <c r="E22" s="1"/>
      <c r="F22" s="1"/>
      <c r="G22" s="1"/>
      <c r="H22" s="1"/>
      <c r="I22" s="1"/>
      <c r="J22" s="1"/>
      <c r="K22" s="199"/>
    </row>
    <row r="23" spans="2:11" ht="15" customHeight="1" x14ac:dyDescent="0.25">
      <c r="B23" s="222"/>
      <c r="C23" s="328" t="s">
        <v>143</v>
      </c>
      <c r="D23" s="222"/>
      <c r="E23" s="222"/>
      <c r="F23" s="222"/>
      <c r="G23" s="222"/>
      <c r="H23" s="222"/>
      <c r="I23" s="1"/>
      <c r="J23" s="1"/>
      <c r="K23" s="223"/>
    </row>
    <row r="24" spans="2:11" ht="14.25" customHeight="1" x14ac:dyDescent="0.2">
      <c r="B24" s="222"/>
      <c r="C24" s="612" t="s">
        <v>96</v>
      </c>
      <c r="D24" s="614" t="s">
        <v>107</v>
      </c>
      <c r="E24" s="614" t="s">
        <v>1</v>
      </c>
      <c r="F24" s="245" t="s">
        <v>108</v>
      </c>
      <c r="G24" s="245" t="s">
        <v>108</v>
      </c>
      <c r="H24" s="612" t="s">
        <v>159</v>
      </c>
      <c r="I24" s="618" t="s">
        <v>2</v>
      </c>
      <c r="J24" s="618"/>
      <c r="K24" s="223"/>
    </row>
    <row r="25" spans="2:11" ht="25.5" x14ac:dyDescent="0.2">
      <c r="B25" s="222"/>
      <c r="C25" s="613"/>
      <c r="D25" s="615"/>
      <c r="E25" s="615"/>
      <c r="F25" s="246" t="s">
        <v>109</v>
      </c>
      <c r="G25" s="261" t="s">
        <v>140</v>
      </c>
      <c r="H25" s="616"/>
      <c r="I25" s="224" t="s">
        <v>3</v>
      </c>
      <c r="J25" s="224" t="s">
        <v>4</v>
      </c>
      <c r="K25" s="223"/>
    </row>
    <row r="26" spans="2:11" s="428" customFormat="1" ht="18.75" customHeight="1" x14ac:dyDescent="0.2">
      <c r="B26" s="225"/>
      <c r="C26" s="129"/>
      <c r="D26" s="128"/>
      <c r="E26" s="128"/>
      <c r="F26" s="129"/>
      <c r="G26" s="129"/>
      <c r="H26" s="382"/>
      <c r="I26" s="190"/>
      <c r="J26" s="190"/>
      <c r="K26" s="226"/>
    </row>
    <row r="27" spans="2:11" s="428" customFormat="1" ht="18.75" customHeight="1" x14ac:dyDescent="0.2">
      <c r="B27" s="225"/>
      <c r="C27" s="129"/>
      <c r="D27" s="128"/>
      <c r="E27" s="128"/>
      <c r="F27" s="129"/>
      <c r="G27" s="129"/>
      <c r="H27" s="382"/>
      <c r="I27" s="190"/>
      <c r="J27" s="129"/>
      <c r="K27" s="226"/>
    </row>
    <row r="28" spans="2:11" s="428" customFormat="1" ht="18.75" customHeight="1" x14ac:dyDescent="0.2">
      <c r="B28" s="225"/>
      <c r="C28" s="129"/>
      <c r="D28" s="128"/>
      <c r="E28" s="128"/>
      <c r="F28" s="129"/>
      <c r="G28" s="129"/>
      <c r="H28" s="382"/>
      <c r="I28" s="190"/>
      <c r="J28" s="129"/>
      <c r="K28" s="226"/>
    </row>
    <row r="29" spans="2:11" s="428" customFormat="1" ht="18.75" customHeight="1" x14ac:dyDescent="0.2">
      <c r="B29" s="225"/>
      <c r="C29" s="129"/>
      <c r="D29" s="128"/>
      <c r="E29" s="128"/>
      <c r="F29" s="129"/>
      <c r="G29" s="129"/>
      <c r="H29" s="382"/>
      <c r="I29" s="190"/>
      <c r="J29" s="129"/>
      <c r="K29" s="226"/>
    </row>
    <row r="30" spans="2:11" s="428" customFormat="1" ht="18.75" customHeight="1" x14ac:dyDescent="0.2">
      <c r="B30" s="225"/>
      <c r="C30" s="129"/>
      <c r="D30" s="128"/>
      <c r="E30" s="128"/>
      <c r="F30" s="129"/>
      <c r="G30" s="129"/>
      <c r="H30" s="382"/>
      <c r="I30" s="190"/>
      <c r="J30" s="129"/>
      <c r="K30" s="226"/>
    </row>
    <row r="31" spans="2:11" s="428" customFormat="1" ht="18.75" customHeight="1" x14ac:dyDescent="0.2">
      <c r="B31" s="225"/>
      <c r="C31" s="129"/>
      <c r="D31" s="128"/>
      <c r="E31" s="128"/>
      <c r="F31" s="129"/>
      <c r="G31" s="129"/>
      <c r="H31" s="382"/>
      <c r="I31" s="190"/>
      <c r="J31" s="129"/>
      <c r="K31" s="226"/>
    </row>
    <row r="32" spans="2:11" s="428" customFormat="1" ht="18.75" customHeight="1" x14ac:dyDescent="0.2">
      <c r="B32" s="225"/>
      <c r="C32" s="129"/>
      <c r="D32" s="128"/>
      <c r="E32" s="128"/>
      <c r="F32" s="129"/>
      <c r="G32" s="129"/>
      <c r="H32" s="382"/>
      <c r="I32" s="190"/>
      <c r="J32" s="129"/>
      <c r="K32" s="226"/>
    </row>
    <row r="33" spans="2:11" s="428" customFormat="1" ht="18.75" customHeight="1" x14ac:dyDescent="0.2">
      <c r="B33" s="225"/>
      <c r="C33" s="129"/>
      <c r="D33" s="128"/>
      <c r="E33" s="128"/>
      <c r="F33" s="129"/>
      <c r="G33" s="129"/>
      <c r="H33" s="382"/>
      <c r="I33" s="129"/>
      <c r="J33" s="129"/>
      <c r="K33" s="226"/>
    </row>
    <row r="34" spans="2:11" s="428" customFormat="1" ht="18.75" customHeight="1" x14ac:dyDescent="0.2">
      <c r="B34" s="225"/>
      <c r="C34" s="179"/>
      <c r="D34" s="178"/>
      <c r="E34" s="178"/>
      <c r="F34" s="179"/>
      <c r="G34" s="179"/>
      <c r="H34" s="383"/>
      <c r="I34" s="179"/>
      <c r="J34" s="179"/>
      <c r="K34" s="227"/>
    </row>
    <row r="35" spans="2:11" ht="20.100000000000001" customHeight="1" x14ac:dyDescent="0.2">
      <c r="B35" s="223"/>
      <c r="C35" s="223"/>
      <c r="D35" s="223"/>
      <c r="E35" s="223"/>
      <c r="F35" s="223"/>
      <c r="G35" s="223"/>
      <c r="H35" s="223"/>
      <c r="I35" s="223"/>
      <c r="J35" s="223"/>
      <c r="K35" s="223"/>
    </row>
  </sheetData>
  <sheetProtection algorithmName="SHA-512" hashValue="/+FXSNv8uxIjXRUq+mwGAgyuCNVFAuuiG84P6Gq0WHnGFQWa/7AQjaVEL0iQLZJG14cKjNrVPPZs/WZ4sE+Qlg==" saltValue="Ydk5MQrgMo8GGVuS1oGR5Q==" spinCount="100000" sheet="1" selectLockedCells="1"/>
  <mergeCells count="11">
    <mergeCell ref="E6:J6"/>
    <mergeCell ref="C8:J8"/>
    <mergeCell ref="C24:C25"/>
    <mergeCell ref="D24:D25"/>
    <mergeCell ref="E24:E25"/>
    <mergeCell ref="H24:H25"/>
    <mergeCell ref="C11:C12"/>
    <mergeCell ref="D11:D12"/>
    <mergeCell ref="E11:E12"/>
    <mergeCell ref="H11:H12"/>
    <mergeCell ref="I24:J24"/>
  </mergeCells>
  <phoneticPr fontId="0" type="noConversion"/>
  <printOptions horizontalCentered="1"/>
  <pageMargins left="0.39370078740157483" right="0.39370078740157483" top="0.39370078740157483" bottom="0.39370078740157483" header="0.51181102362204722" footer="0.51181102362204722"/>
  <pageSetup paperSize="9" scale="86" orientation="landscape" r:id="rId1"/>
  <headerFooter alignWithMargins="0">
    <oddFooter>&amp;LKulturamt Stadt Freiburg&amp;R Anlage 2 / Seite 4</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V38"/>
  <sheetViews>
    <sheetView showGridLines="0" showRowColHeaders="0" showZeros="0" zoomScaleNormal="100" zoomScaleSheetLayoutView="100" workbookViewId="0">
      <selection activeCell="D13" sqref="D13:T13"/>
    </sheetView>
  </sheetViews>
  <sheetFormatPr baseColWidth="10" defaultColWidth="11.42578125" defaultRowHeight="14.25" x14ac:dyDescent="0.2"/>
  <cols>
    <col min="1" max="1" width="11.42578125" style="417"/>
    <col min="2" max="2" width="2.7109375" style="417" customWidth="1"/>
    <col min="3" max="3" width="1.140625" style="417" customWidth="1"/>
    <col min="4" max="4" width="2.140625" style="417" customWidth="1"/>
    <col min="5" max="5" width="6.140625" style="417" customWidth="1"/>
    <col min="6" max="6" width="6.5703125" style="417" customWidth="1"/>
    <col min="7" max="7" width="31.42578125" style="417" customWidth="1"/>
    <col min="8" max="8" width="2.85546875" style="417" customWidth="1"/>
    <col min="9" max="9" width="12.7109375" style="417" customWidth="1"/>
    <col min="10" max="10" width="1" style="417" customWidth="1"/>
    <col min="11" max="11" width="0.140625" style="417" hidden="1" customWidth="1"/>
    <col min="12" max="12" width="2.85546875" style="417" customWidth="1"/>
    <col min="13" max="13" width="12.7109375" style="417" customWidth="1"/>
    <col min="14" max="14" width="1" style="417" customWidth="1"/>
    <col min="15" max="15" width="2.5703125" style="417" customWidth="1"/>
    <col min="16" max="16" width="12.7109375" style="417" customWidth="1"/>
    <col min="17" max="17" width="1" style="417" customWidth="1"/>
    <col min="18" max="18" width="3.28515625" style="417" hidden="1" customWidth="1"/>
    <col min="19" max="19" width="2.5703125" style="417" customWidth="1"/>
    <col min="20" max="20" width="12.7109375" style="417" customWidth="1"/>
    <col min="21" max="21" width="1" style="417" customWidth="1"/>
    <col min="22" max="22" width="2.7109375" style="417" customWidth="1"/>
    <col min="23" max="16384" width="11.42578125" style="417"/>
  </cols>
  <sheetData>
    <row r="2" spans="2:22" ht="20.100000000000001" customHeight="1" x14ac:dyDescent="0.2">
      <c r="B2" s="1"/>
      <c r="C2" s="1"/>
      <c r="D2" s="1"/>
      <c r="E2" s="1"/>
      <c r="F2" s="1"/>
      <c r="G2" s="1"/>
      <c r="H2" s="1"/>
      <c r="I2" s="1"/>
      <c r="J2" s="1"/>
      <c r="K2" s="1"/>
      <c r="L2" s="1"/>
      <c r="M2" s="1"/>
      <c r="N2" s="1"/>
      <c r="O2" s="1"/>
      <c r="P2" s="1"/>
      <c r="Q2" s="1"/>
      <c r="R2" s="1"/>
      <c r="S2" s="1"/>
      <c r="T2" s="1"/>
      <c r="U2" s="1"/>
      <c r="V2" s="1"/>
    </row>
    <row r="3" spans="2:22" s="419" customFormat="1" ht="22.5" customHeight="1" x14ac:dyDescent="0.2">
      <c r="B3" s="3"/>
      <c r="C3" s="132" t="s">
        <v>56</v>
      </c>
      <c r="D3" s="130"/>
      <c r="E3" s="131"/>
      <c r="F3" s="131"/>
      <c r="G3" s="131"/>
      <c r="H3" s="200"/>
      <c r="I3" s="200"/>
      <c r="J3" s="200"/>
      <c r="K3" s="200"/>
      <c r="L3" s="200"/>
      <c r="M3" s="200"/>
      <c r="N3" s="200"/>
      <c r="O3" s="200"/>
      <c r="P3" s="200"/>
      <c r="Q3" s="200"/>
      <c r="R3" s="201"/>
      <c r="S3" s="201"/>
      <c r="T3" s="201"/>
      <c r="U3" s="202"/>
      <c r="V3" s="3"/>
    </row>
    <row r="4" spans="2:22" s="419" customFormat="1" ht="22.5" customHeight="1" x14ac:dyDescent="0.2">
      <c r="B4" s="3"/>
      <c r="C4" s="133" t="s">
        <v>82</v>
      </c>
      <c r="D4" s="2"/>
      <c r="E4" s="3"/>
      <c r="F4" s="3"/>
      <c r="G4" s="3"/>
      <c r="H4" s="200"/>
      <c r="I4" s="200"/>
      <c r="J4" s="200"/>
      <c r="K4" s="200"/>
      <c r="L4" s="200"/>
      <c r="M4" s="203"/>
      <c r="N4" s="494"/>
      <c r="O4" s="494"/>
      <c r="P4" s="214" t="str">
        <f>IF('[1]Anlage 2'!F3="","",'[1]Anlage 2'!F3)</f>
        <v/>
      </c>
      <c r="Q4" s="494"/>
      <c r="R4" s="494"/>
      <c r="S4" s="495"/>
      <c r="T4" s="544" t="str">
        <f>Verwendungsnachweis!T6</f>
        <v>2024</v>
      </c>
      <c r="U4" s="545"/>
      <c r="V4" s="3"/>
    </row>
    <row r="5" spans="2:22" s="419" customFormat="1" ht="22.5" customHeight="1" x14ac:dyDescent="0.2">
      <c r="B5" s="3"/>
      <c r="C5" s="6"/>
      <c r="D5" s="2"/>
      <c r="E5" s="3"/>
      <c r="F5" s="3"/>
      <c r="G5" s="3"/>
      <c r="H5" s="200"/>
      <c r="I5" s="200"/>
      <c r="J5" s="200"/>
      <c r="K5" s="200"/>
      <c r="L5" s="200"/>
      <c r="M5" s="200"/>
      <c r="N5" s="200"/>
      <c r="O5" s="200"/>
      <c r="P5" s="200"/>
      <c r="Q5" s="200"/>
      <c r="R5" s="201"/>
      <c r="S5" s="201"/>
      <c r="T5" s="201"/>
      <c r="U5" s="201"/>
      <c r="V5" s="3"/>
    </row>
    <row r="6" spans="2:22" s="419" customFormat="1" ht="22.5" customHeight="1" x14ac:dyDescent="0.2">
      <c r="B6" s="3"/>
      <c r="C6" s="6" t="s">
        <v>17</v>
      </c>
      <c r="D6" s="2"/>
      <c r="E6" s="3"/>
      <c r="F6" s="3"/>
      <c r="G6" s="3"/>
      <c r="H6" s="547">
        <f>Verwendungsnachweis!G13</f>
        <v>0</v>
      </c>
      <c r="I6" s="548"/>
      <c r="J6" s="548"/>
      <c r="K6" s="548"/>
      <c r="L6" s="548"/>
      <c r="M6" s="548"/>
      <c r="N6" s="548"/>
      <c r="O6" s="548"/>
      <c r="P6" s="548"/>
      <c r="Q6" s="548"/>
      <c r="R6" s="549"/>
      <c r="S6" s="549"/>
      <c r="T6" s="549"/>
      <c r="U6" s="550"/>
      <c r="V6" s="3"/>
    </row>
    <row r="7" spans="2:22" ht="24.95" customHeight="1" x14ac:dyDescent="0.2">
      <c r="B7" s="1"/>
      <c r="C7" s="5"/>
      <c r="D7" s="1"/>
      <c r="E7" s="1"/>
      <c r="F7" s="1"/>
      <c r="G7" s="1"/>
      <c r="H7" s="1"/>
      <c r="I7" s="1"/>
      <c r="J7" s="1"/>
      <c r="K7" s="1"/>
      <c r="L7" s="1"/>
      <c r="M7" s="5"/>
      <c r="N7" s="1"/>
      <c r="O7" s="1"/>
      <c r="P7" s="1"/>
      <c r="Q7" s="1"/>
      <c r="R7" s="1"/>
      <c r="S7" s="1"/>
      <c r="T7" s="1"/>
      <c r="U7" s="91"/>
      <c r="V7" s="1"/>
    </row>
    <row r="8" spans="2:22" ht="22.5" customHeight="1" x14ac:dyDescent="0.2">
      <c r="B8" s="1"/>
      <c r="C8" s="88" t="s">
        <v>55</v>
      </c>
      <c r="D8" s="86"/>
      <c r="E8" s="86"/>
      <c r="F8" s="86"/>
      <c r="G8" s="86"/>
      <c r="H8" s="86"/>
      <c r="I8" s="86"/>
      <c r="J8" s="86"/>
      <c r="K8" s="86"/>
      <c r="L8" s="86"/>
      <c r="M8" s="86"/>
      <c r="N8" s="86"/>
      <c r="O8" s="86"/>
      <c r="P8" s="86"/>
      <c r="Q8" s="86"/>
      <c r="R8" s="86"/>
      <c r="S8" s="86"/>
      <c r="T8" s="106"/>
      <c r="U8" s="87"/>
      <c r="V8" s="1"/>
    </row>
    <row r="9" spans="2:22" ht="15" customHeight="1" x14ac:dyDescent="0.2">
      <c r="B9" s="1"/>
      <c r="C9" s="5"/>
      <c r="D9" s="1"/>
      <c r="E9" s="1"/>
      <c r="F9" s="1"/>
      <c r="G9" s="1"/>
      <c r="H9" s="1"/>
      <c r="I9" s="1"/>
      <c r="J9" s="1"/>
      <c r="K9" s="1"/>
      <c r="L9" s="1"/>
      <c r="M9" s="5"/>
      <c r="N9" s="1"/>
      <c r="O9" s="1"/>
      <c r="P9" s="1"/>
      <c r="Q9" s="1"/>
      <c r="R9" s="1"/>
      <c r="S9" s="1"/>
      <c r="T9" s="1"/>
      <c r="U9" s="91"/>
      <c r="V9" s="1"/>
    </row>
    <row r="10" spans="2:22" s="419" customFormat="1" ht="27" customHeight="1" x14ac:dyDescent="0.2">
      <c r="B10" s="3"/>
      <c r="C10" s="551" t="s">
        <v>155</v>
      </c>
      <c r="D10" s="552"/>
      <c r="E10" s="552"/>
      <c r="F10" s="552"/>
      <c r="G10" s="552"/>
      <c r="H10" s="552"/>
      <c r="I10" s="552"/>
      <c r="J10" s="552"/>
      <c r="K10" s="552"/>
      <c r="L10" s="552"/>
      <c r="M10" s="449"/>
      <c r="N10" s="557"/>
      <c r="O10" s="557"/>
      <c r="P10" s="557"/>
      <c r="Q10" s="215"/>
      <c r="R10" s="215"/>
      <c r="S10" s="215"/>
      <c r="T10" s="215"/>
      <c r="U10" s="216"/>
      <c r="V10" s="3"/>
    </row>
    <row r="11" spans="2:22" s="419" customFormat="1" ht="27" customHeight="1" x14ac:dyDescent="0.2">
      <c r="B11" s="3"/>
      <c r="C11" s="558" t="s">
        <v>97</v>
      </c>
      <c r="D11" s="449"/>
      <c r="E11" s="449"/>
      <c r="F11" s="449"/>
      <c r="G11" s="449"/>
      <c r="H11" s="449"/>
      <c r="I11" s="449"/>
      <c r="J11" s="449"/>
      <c r="K11" s="449"/>
      <c r="L11" s="449"/>
      <c r="M11" s="449"/>
      <c r="N11" s="449"/>
      <c r="O11" s="449"/>
      <c r="P11" s="449"/>
      <c r="Q11" s="449"/>
      <c r="R11" s="449"/>
      <c r="S11" s="449"/>
      <c r="T11" s="449"/>
      <c r="U11" s="452"/>
      <c r="V11" s="3"/>
    </row>
    <row r="12" spans="2:22" s="419" customFormat="1" ht="6.75" customHeight="1" x14ac:dyDescent="0.2">
      <c r="B12" s="3"/>
      <c r="C12" s="472"/>
      <c r="D12" s="473"/>
      <c r="E12" s="473"/>
      <c r="F12" s="473"/>
      <c r="G12" s="473"/>
      <c r="H12" s="473"/>
      <c r="I12" s="473"/>
      <c r="J12" s="473"/>
      <c r="K12" s="473"/>
      <c r="L12" s="473"/>
      <c r="M12" s="473"/>
      <c r="N12" s="473"/>
      <c r="O12" s="473"/>
      <c r="P12" s="473"/>
      <c r="Q12" s="473"/>
      <c r="R12" s="473"/>
      <c r="S12" s="473"/>
      <c r="T12" s="473"/>
      <c r="U12" s="474"/>
      <c r="V12" s="3"/>
    </row>
    <row r="13" spans="2:22" s="419" customFormat="1" ht="120" customHeight="1" x14ac:dyDescent="0.2">
      <c r="B13" s="3"/>
      <c r="C13" s="125"/>
      <c r="D13" s="565"/>
      <c r="E13" s="565"/>
      <c r="F13" s="565"/>
      <c r="G13" s="565"/>
      <c r="H13" s="565"/>
      <c r="I13" s="565"/>
      <c r="J13" s="565"/>
      <c r="K13" s="565"/>
      <c r="L13" s="565"/>
      <c r="M13" s="565"/>
      <c r="N13" s="565"/>
      <c r="O13" s="565"/>
      <c r="P13" s="565"/>
      <c r="Q13" s="565"/>
      <c r="R13" s="565"/>
      <c r="S13" s="565"/>
      <c r="T13" s="565"/>
      <c r="U13" s="213"/>
      <c r="V13" s="3"/>
    </row>
    <row r="14" spans="2:22" s="419" customFormat="1" ht="6.75" customHeight="1" x14ac:dyDescent="0.2">
      <c r="B14" s="3"/>
      <c r="C14" s="469"/>
      <c r="D14" s="470"/>
      <c r="E14" s="470"/>
      <c r="F14" s="470"/>
      <c r="G14" s="470"/>
      <c r="H14" s="470"/>
      <c r="I14" s="470"/>
      <c r="J14" s="470"/>
      <c r="K14" s="470"/>
      <c r="L14" s="470"/>
      <c r="M14" s="470"/>
      <c r="N14" s="470"/>
      <c r="O14" s="470"/>
      <c r="P14" s="470"/>
      <c r="Q14" s="470"/>
      <c r="R14" s="470"/>
      <c r="S14" s="470"/>
      <c r="T14" s="470"/>
      <c r="U14" s="471"/>
      <c r="V14" s="3"/>
    </row>
    <row r="15" spans="2:22" s="419" customFormat="1" ht="120" customHeight="1" x14ac:dyDescent="0.2">
      <c r="B15" s="3"/>
      <c r="C15" s="125"/>
      <c r="D15" s="565"/>
      <c r="E15" s="565"/>
      <c r="F15" s="565"/>
      <c r="G15" s="565"/>
      <c r="H15" s="565"/>
      <c r="I15" s="565"/>
      <c r="J15" s="565"/>
      <c r="K15" s="565"/>
      <c r="L15" s="565"/>
      <c r="M15" s="565"/>
      <c r="N15" s="565"/>
      <c r="O15" s="565"/>
      <c r="P15" s="565"/>
      <c r="Q15" s="565"/>
      <c r="R15" s="565"/>
      <c r="S15" s="565"/>
      <c r="T15" s="565"/>
      <c r="U15" s="213"/>
      <c r="V15" s="3"/>
    </row>
    <row r="16" spans="2:22" s="419" customFormat="1" ht="6.75" hidden="1" customHeight="1" x14ac:dyDescent="0.2">
      <c r="B16" s="3"/>
      <c r="C16" s="469"/>
      <c r="D16" s="470"/>
      <c r="E16" s="470"/>
      <c r="F16" s="470"/>
      <c r="G16" s="470"/>
      <c r="H16" s="470"/>
      <c r="I16" s="470"/>
      <c r="J16" s="470"/>
      <c r="K16" s="470"/>
      <c r="L16" s="470"/>
      <c r="M16" s="470"/>
      <c r="N16" s="470"/>
      <c r="O16" s="470"/>
      <c r="P16" s="470"/>
      <c r="Q16" s="470"/>
      <c r="R16" s="470"/>
      <c r="S16" s="470"/>
      <c r="T16" s="470"/>
      <c r="U16" s="471"/>
      <c r="V16" s="3"/>
    </row>
    <row r="17" spans="2:22" s="419" customFormat="1" ht="120" hidden="1" customHeight="1" x14ac:dyDescent="0.2">
      <c r="B17" s="3"/>
      <c r="C17" s="125"/>
      <c r="D17" s="625"/>
      <c r="E17" s="625"/>
      <c r="F17" s="625"/>
      <c r="G17" s="625"/>
      <c r="H17" s="625"/>
      <c r="I17" s="625"/>
      <c r="J17" s="625"/>
      <c r="K17" s="625"/>
      <c r="L17" s="625"/>
      <c r="M17" s="625"/>
      <c r="N17" s="625"/>
      <c r="O17" s="625"/>
      <c r="P17" s="625"/>
      <c r="Q17" s="625"/>
      <c r="R17" s="625"/>
      <c r="S17" s="625"/>
      <c r="T17" s="625"/>
      <c r="U17" s="213"/>
      <c r="V17" s="3"/>
    </row>
    <row r="18" spans="2:22" s="419" customFormat="1" ht="6.75" customHeight="1" x14ac:dyDescent="0.2">
      <c r="B18" s="3"/>
      <c r="C18" s="443"/>
      <c r="D18" s="444"/>
      <c r="E18" s="444"/>
      <c r="F18" s="444"/>
      <c r="G18" s="444"/>
      <c r="H18" s="444"/>
      <c r="I18" s="444"/>
      <c r="J18" s="444"/>
      <c r="K18" s="444"/>
      <c r="L18" s="444"/>
      <c r="M18" s="444"/>
      <c r="N18" s="444"/>
      <c r="O18" s="444"/>
      <c r="P18" s="444"/>
      <c r="Q18" s="444"/>
      <c r="R18" s="444"/>
      <c r="S18" s="444"/>
      <c r="T18" s="444"/>
      <c r="U18" s="445"/>
      <c r="V18" s="3"/>
    </row>
    <row r="19" spans="2:22" s="419" customFormat="1" ht="20.100000000000001" customHeight="1" x14ac:dyDescent="0.2">
      <c r="B19" s="3"/>
      <c r="C19" s="124"/>
      <c r="D19" s="217"/>
      <c r="E19" s="217"/>
      <c r="F19" s="217"/>
      <c r="G19" s="217"/>
      <c r="H19" s="217"/>
      <c r="I19" s="217"/>
      <c r="J19" s="217"/>
      <c r="K19" s="217"/>
      <c r="L19" s="217"/>
      <c r="M19" s="217"/>
      <c r="N19" s="217"/>
      <c r="O19" s="217"/>
      <c r="P19" s="217"/>
      <c r="Q19" s="217"/>
      <c r="R19" s="217"/>
      <c r="S19" s="217"/>
      <c r="T19" s="217"/>
      <c r="U19" s="217"/>
      <c r="V19" s="3"/>
    </row>
    <row r="20" spans="2:22" s="419" customFormat="1" ht="42.75" customHeight="1" x14ac:dyDescent="0.2">
      <c r="B20" s="3"/>
      <c r="C20" s="551" t="s">
        <v>153</v>
      </c>
      <c r="D20" s="552"/>
      <c r="E20" s="552"/>
      <c r="F20" s="552"/>
      <c r="G20" s="552"/>
      <c r="H20" s="552"/>
      <c r="I20" s="552"/>
      <c r="J20" s="552"/>
      <c r="K20" s="552"/>
      <c r="L20" s="552"/>
      <c r="M20" s="449"/>
      <c r="N20" s="449"/>
      <c r="O20" s="449"/>
      <c r="P20" s="449"/>
      <c r="Q20" s="449"/>
      <c r="R20" s="449"/>
      <c r="S20" s="449"/>
      <c r="T20" s="449"/>
      <c r="U20" s="216"/>
      <c r="V20" s="3"/>
    </row>
    <row r="21" spans="2:22" s="419" customFormat="1" ht="27" customHeight="1" x14ac:dyDescent="0.2">
      <c r="B21" s="3"/>
      <c r="C21" s="558" t="s">
        <v>97</v>
      </c>
      <c r="D21" s="449"/>
      <c r="E21" s="449"/>
      <c r="F21" s="449"/>
      <c r="G21" s="449"/>
      <c r="H21" s="449"/>
      <c r="I21" s="449"/>
      <c r="J21" s="449"/>
      <c r="K21" s="449"/>
      <c r="L21" s="449"/>
      <c r="M21" s="449"/>
      <c r="N21" s="449"/>
      <c r="O21" s="449"/>
      <c r="P21" s="449"/>
      <c r="Q21" s="449"/>
      <c r="R21" s="449"/>
      <c r="S21" s="449"/>
      <c r="T21" s="449"/>
      <c r="U21" s="452"/>
      <c r="V21" s="3"/>
    </row>
    <row r="22" spans="2:22" s="419" customFormat="1" ht="6.75" customHeight="1" x14ac:dyDescent="0.2">
      <c r="B22" s="3"/>
      <c r="C22" s="472"/>
      <c r="D22" s="473"/>
      <c r="E22" s="473"/>
      <c r="F22" s="473"/>
      <c r="G22" s="473"/>
      <c r="H22" s="473"/>
      <c r="I22" s="473"/>
      <c r="J22" s="473"/>
      <c r="K22" s="473"/>
      <c r="L22" s="473"/>
      <c r="M22" s="473"/>
      <c r="N22" s="473"/>
      <c r="O22" s="473"/>
      <c r="P22" s="473"/>
      <c r="Q22" s="473"/>
      <c r="R22" s="473"/>
      <c r="S22" s="473"/>
      <c r="T22" s="473"/>
      <c r="U22" s="474"/>
      <c r="V22" s="3"/>
    </row>
    <row r="23" spans="2:22" s="419" customFormat="1" ht="119.25" customHeight="1" x14ac:dyDescent="0.2">
      <c r="B23" s="3"/>
      <c r="C23" s="125"/>
      <c r="D23" s="565"/>
      <c r="E23" s="565"/>
      <c r="F23" s="565"/>
      <c r="G23" s="565"/>
      <c r="H23" s="565"/>
      <c r="I23" s="565"/>
      <c r="J23" s="565"/>
      <c r="K23" s="565"/>
      <c r="L23" s="565"/>
      <c r="M23" s="565"/>
      <c r="N23" s="565"/>
      <c r="O23" s="565"/>
      <c r="P23" s="565"/>
      <c r="Q23" s="565"/>
      <c r="R23" s="565"/>
      <c r="S23" s="565"/>
      <c r="T23" s="565"/>
      <c r="U23" s="213"/>
      <c r="V23" s="3"/>
    </row>
    <row r="24" spans="2:22" s="419" customFormat="1" ht="6.75" customHeight="1" x14ac:dyDescent="0.2">
      <c r="B24" s="3"/>
      <c r="C24" s="469"/>
      <c r="D24" s="470"/>
      <c r="E24" s="470"/>
      <c r="F24" s="470"/>
      <c r="G24" s="470"/>
      <c r="H24" s="470"/>
      <c r="I24" s="470"/>
      <c r="J24" s="470"/>
      <c r="K24" s="470"/>
      <c r="L24" s="470"/>
      <c r="M24" s="470"/>
      <c r="N24" s="470"/>
      <c r="O24" s="470"/>
      <c r="P24" s="470"/>
      <c r="Q24" s="470"/>
      <c r="R24" s="470"/>
      <c r="S24" s="470"/>
      <c r="T24" s="470"/>
      <c r="U24" s="471"/>
      <c r="V24" s="3"/>
    </row>
    <row r="25" spans="2:22" s="419" customFormat="1" ht="118.5" customHeight="1" x14ac:dyDescent="0.2">
      <c r="B25" s="3"/>
      <c r="C25" s="125"/>
      <c r="D25" s="565"/>
      <c r="E25" s="565"/>
      <c r="F25" s="565"/>
      <c r="G25" s="565"/>
      <c r="H25" s="565"/>
      <c r="I25" s="565"/>
      <c r="J25" s="565"/>
      <c r="K25" s="565"/>
      <c r="L25" s="565"/>
      <c r="M25" s="565"/>
      <c r="N25" s="565"/>
      <c r="O25" s="565"/>
      <c r="P25" s="565"/>
      <c r="Q25" s="565"/>
      <c r="R25" s="565"/>
      <c r="S25" s="565"/>
      <c r="T25" s="565"/>
      <c r="U25" s="213"/>
      <c r="V25" s="3"/>
    </row>
    <row r="26" spans="2:22" s="419" customFormat="1" ht="6.75" customHeight="1" x14ac:dyDescent="0.2">
      <c r="B26" s="3"/>
      <c r="C26" s="443"/>
      <c r="D26" s="444"/>
      <c r="E26" s="444"/>
      <c r="F26" s="444"/>
      <c r="G26" s="444"/>
      <c r="H26" s="444"/>
      <c r="I26" s="444"/>
      <c r="J26" s="444"/>
      <c r="K26" s="444"/>
      <c r="L26" s="444"/>
      <c r="M26" s="444"/>
      <c r="N26" s="444"/>
      <c r="O26" s="444"/>
      <c r="P26" s="444"/>
      <c r="Q26" s="444"/>
      <c r="R26" s="444"/>
      <c r="S26" s="444"/>
      <c r="T26" s="444"/>
      <c r="U26" s="445"/>
      <c r="V26" s="3"/>
    </row>
    <row r="27" spans="2:22" ht="20.100000000000001" customHeight="1" x14ac:dyDescent="0.2">
      <c r="B27" s="1"/>
      <c r="C27" s="1"/>
      <c r="D27" s="1"/>
      <c r="E27" s="1"/>
      <c r="F27" s="1"/>
      <c r="G27" s="1"/>
      <c r="H27" s="1"/>
      <c r="I27" s="1"/>
      <c r="J27" s="1"/>
      <c r="K27" s="1"/>
      <c r="L27" s="1"/>
      <c r="M27" s="1"/>
      <c r="N27" s="1"/>
      <c r="O27" s="1"/>
      <c r="P27" s="1"/>
      <c r="Q27" s="1"/>
      <c r="R27" s="1"/>
      <c r="S27" s="1"/>
      <c r="T27" s="1"/>
      <c r="U27" s="1"/>
      <c r="V27" s="1"/>
    </row>
    <row r="28" spans="2:22" ht="22.5" customHeight="1" x14ac:dyDescent="0.2">
      <c r="B28" s="1"/>
      <c r="C28" s="88" t="s">
        <v>51</v>
      </c>
      <c r="D28" s="86"/>
      <c r="E28" s="86"/>
      <c r="F28" s="86"/>
      <c r="G28" s="86"/>
      <c r="H28" s="86"/>
      <c r="I28" s="86"/>
      <c r="J28" s="86"/>
      <c r="K28" s="86"/>
      <c r="L28" s="86"/>
      <c r="M28" s="86"/>
      <c r="N28" s="86"/>
      <c r="O28" s="86"/>
      <c r="P28" s="86"/>
      <c r="Q28" s="86"/>
      <c r="R28" s="86"/>
      <c r="S28" s="86"/>
      <c r="T28" s="86"/>
      <c r="U28" s="87"/>
      <c r="V28" s="1"/>
    </row>
    <row r="29" spans="2:22" ht="17.25" customHeight="1" x14ac:dyDescent="0.2">
      <c r="B29" s="1"/>
      <c r="C29" s="633" t="s">
        <v>101</v>
      </c>
      <c r="D29" s="436"/>
      <c r="E29" s="436"/>
      <c r="F29" s="436"/>
      <c r="G29" s="436"/>
      <c r="H29" s="436"/>
      <c r="I29" s="436"/>
      <c r="J29" s="436"/>
      <c r="K29" s="436"/>
      <c r="L29" s="436"/>
      <c r="M29" s="436"/>
      <c r="N29" s="436"/>
      <c r="O29" s="436"/>
      <c r="P29" s="436"/>
      <c r="Q29" s="436"/>
      <c r="R29" s="436"/>
      <c r="S29" s="436"/>
      <c r="T29" s="436"/>
      <c r="U29" s="194"/>
      <c r="V29" s="1"/>
    </row>
    <row r="30" spans="2:22" ht="12" customHeight="1" x14ac:dyDescent="0.2">
      <c r="B30" s="1"/>
      <c r="C30" s="630"/>
      <c r="D30" s="631"/>
      <c r="E30" s="631"/>
      <c r="F30" s="631"/>
      <c r="G30" s="631"/>
      <c r="H30" s="631"/>
      <c r="I30" s="631"/>
      <c r="J30" s="631"/>
      <c r="K30" s="631"/>
      <c r="L30" s="631"/>
      <c r="M30" s="631"/>
      <c r="N30" s="631"/>
      <c r="O30" s="631"/>
      <c r="P30" s="631"/>
      <c r="Q30" s="631"/>
      <c r="R30" s="631"/>
      <c r="S30" s="631"/>
      <c r="T30" s="631"/>
      <c r="U30" s="632"/>
      <c r="V30" s="1"/>
    </row>
    <row r="31" spans="2:22" ht="16.5" customHeight="1" x14ac:dyDescent="0.2">
      <c r="B31" s="1"/>
      <c r="C31" s="626" t="s">
        <v>52</v>
      </c>
      <c r="D31" s="627"/>
      <c r="E31" s="627"/>
      <c r="F31" s="627"/>
      <c r="G31" s="627"/>
      <c r="H31" s="7"/>
      <c r="I31" s="620" t="str">
        <f>CONCATENATE("IST ",T4-1)</f>
        <v>IST 2023</v>
      </c>
      <c r="J31" s="621"/>
      <c r="K31" s="529" t="s">
        <v>11</v>
      </c>
      <c r="L31" s="8"/>
      <c r="M31" s="620" t="str">
        <f>CONCATENATE("IST ",T4)</f>
        <v>IST 2024</v>
      </c>
      <c r="N31" s="621"/>
      <c r="O31" s="9"/>
      <c r="P31" s="620" t="str">
        <f>CONCATENATE("PLAN ",T4+1)</f>
        <v>PLAN 2025</v>
      </c>
      <c r="Q31" s="621"/>
      <c r="R31" s="530" t="s">
        <v>11</v>
      </c>
      <c r="S31" s="9"/>
      <c r="T31" s="620" t="str">
        <f>CONCATENATE("PLAN ",T4+2)</f>
        <v>PLAN 2026</v>
      </c>
      <c r="U31" s="621"/>
      <c r="V31" s="1"/>
    </row>
    <row r="32" spans="2:22" ht="17.25" customHeight="1" x14ac:dyDescent="0.2">
      <c r="B32" s="1"/>
      <c r="C32" s="628"/>
      <c r="D32" s="629"/>
      <c r="E32" s="629"/>
      <c r="F32" s="629"/>
      <c r="G32" s="629"/>
      <c r="H32" s="10"/>
      <c r="I32" s="622"/>
      <c r="J32" s="623"/>
      <c r="K32" s="529"/>
      <c r="L32" s="11"/>
      <c r="M32" s="622"/>
      <c r="N32" s="623"/>
      <c r="O32" s="377"/>
      <c r="P32" s="622"/>
      <c r="Q32" s="623"/>
      <c r="R32" s="530"/>
      <c r="S32" s="377"/>
      <c r="T32" s="622"/>
      <c r="U32" s="623"/>
      <c r="V32" s="1"/>
    </row>
    <row r="33" spans="2:22" ht="5.25" customHeight="1" x14ac:dyDescent="0.2">
      <c r="B33" s="1"/>
      <c r="C33" s="19"/>
      <c r="D33" s="20"/>
      <c r="E33" s="14"/>
      <c r="F33" s="14"/>
      <c r="G33" s="14"/>
      <c r="H33" s="13"/>
      <c r="I33" s="50"/>
      <c r="J33" s="51"/>
      <c r="K33" s="54"/>
      <c r="L33" s="55"/>
      <c r="M33" s="50"/>
      <c r="N33" s="51"/>
      <c r="O33" s="52"/>
      <c r="P33" s="50"/>
      <c r="Q33" s="51"/>
      <c r="R33" s="53"/>
      <c r="S33" s="52"/>
      <c r="T33" s="50"/>
      <c r="U33" s="51"/>
      <c r="V33" s="1"/>
    </row>
    <row r="34" spans="2:22" ht="14.25" customHeight="1" x14ac:dyDescent="0.2">
      <c r="B34" s="1"/>
      <c r="C34" s="13"/>
      <c r="D34" s="14"/>
      <c r="E34" s="481" t="s">
        <v>53</v>
      </c>
      <c r="F34" s="619"/>
      <c r="G34" s="624"/>
      <c r="H34" s="13"/>
      <c r="I34" s="64"/>
      <c r="J34" s="58"/>
      <c r="K34" s="56"/>
      <c r="L34" s="55"/>
      <c r="M34" s="64"/>
      <c r="N34" s="58"/>
      <c r="O34" s="63"/>
      <c r="P34" s="64"/>
      <c r="Q34" s="58"/>
      <c r="R34" s="74"/>
      <c r="S34" s="63"/>
      <c r="T34" s="64"/>
      <c r="U34" s="58"/>
      <c r="V34" s="1"/>
    </row>
    <row r="35" spans="2:22" ht="3.75" customHeight="1" x14ac:dyDescent="0.2">
      <c r="B35" s="1"/>
      <c r="C35" s="13"/>
      <c r="D35" s="14"/>
      <c r="E35" s="14"/>
      <c r="F35" s="14"/>
      <c r="G35" s="14"/>
      <c r="H35" s="10"/>
      <c r="I35" s="57"/>
      <c r="J35" s="58"/>
      <c r="K35" s="56"/>
      <c r="L35" s="55"/>
      <c r="M35" s="57"/>
      <c r="N35" s="58"/>
      <c r="O35" s="57"/>
      <c r="P35" s="57"/>
      <c r="Q35" s="58"/>
      <c r="R35" s="74"/>
      <c r="S35" s="57"/>
      <c r="T35" s="57"/>
      <c r="U35" s="58"/>
      <c r="V35" s="1"/>
    </row>
    <row r="36" spans="2:22" s="422" customFormat="1" ht="14.25" customHeight="1" x14ac:dyDescent="0.2">
      <c r="B36" s="218"/>
      <c r="C36" s="26"/>
      <c r="D36" s="27"/>
      <c r="E36" s="481" t="s">
        <v>54</v>
      </c>
      <c r="F36" s="619"/>
      <c r="G36" s="619"/>
      <c r="H36" s="28"/>
      <c r="I36" s="64"/>
      <c r="J36" s="58"/>
      <c r="K36" s="56"/>
      <c r="L36" s="55"/>
      <c r="M36" s="64"/>
      <c r="N36" s="58"/>
      <c r="O36" s="63"/>
      <c r="P36" s="64"/>
      <c r="Q36" s="58"/>
      <c r="R36" s="74"/>
      <c r="S36" s="63"/>
      <c r="T36" s="64"/>
      <c r="U36" s="58"/>
      <c r="V36" s="218"/>
    </row>
    <row r="37" spans="2:22" ht="3.75" customHeight="1" x14ac:dyDescent="0.2">
      <c r="B37" s="1"/>
      <c r="C37" s="29"/>
      <c r="D37" s="30"/>
      <c r="E37" s="30"/>
      <c r="F37" s="30"/>
      <c r="G37" s="30"/>
      <c r="H37" s="41"/>
      <c r="I37" s="70"/>
      <c r="J37" s="71"/>
      <c r="K37" s="90"/>
      <c r="L37" s="78"/>
      <c r="M37" s="70"/>
      <c r="N37" s="71"/>
      <c r="O37" s="70"/>
      <c r="P37" s="70"/>
      <c r="Q37" s="71"/>
      <c r="R37" s="219"/>
      <c r="S37" s="70"/>
      <c r="T37" s="70"/>
      <c r="U37" s="71"/>
      <c r="V37" s="1"/>
    </row>
    <row r="38" spans="2:22" ht="20.100000000000001" customHeight="1" x14ac:dyDescent="0.2">
      <c r="B38" s="1"/>
      <c r="C38" s="176"/>
      <c r="D38" s="176"/>
      <c r="E38" s="176"/>
      <c r="F38" s="176"/>
      <c r="G38" s="176"/>
      <c r="H38" s="176"/>
      <c r="I38" s="176"/>
      <c r="J38" s="176"/>
      <c r="K38" s="176"/>
      <c r="L38" s="176"/>
      <c r="M38" s="177"/>
      <c r="N38" s="176"/>
      <c r="O38" s="176"/>
      <c r="P38" s="176"/>
      <c r="Q38" s="176"/>
      <c r="R38" s="176"/>
      <c r="S38" s="176"/>
      <c r="T38" s="176"/>
      <c r="U38" s="180"/>
      <c r="V38" s="1"/>
    </row>
  </sheetData>
  <sheetProtection algorithmName="SHA-512" hashValue="NRogtRXoeMPoWiGBr1gPvQW3W3dtklUb4llJ06OPHXHGxsfQD0rjAaJ6byIr3rtSyKQutr452wfXQWK5qmeSJQ==" saltValue="n8rPxq+BLTyTiINj/9Wf8w==" spinCount="100000" sheet="1" objects="1" scenarios="1" selectLockedCells="1"/>
  <mergeCells count="32">
    <mergeCell ref="C14:U14"/>
    <mergeCell ref="D17:T17"/>
    <mergeCell ref="D25:T25"/>
    <mergeCell ref="K31:K32"/>
    <mergeCell ref="M31:N32"/>
    <mergeCell ref="C31:G32"/>
    <mergeCell ref="C24:U24"/>
    <mergeCell ref="I31:J32"/>
    <mergeCell ref="C30:U30"/>
    <mergeCell ref="C29:T29"/>
    <mergeCell ref="C26:U26"/>
    <mergeCell ref="N4:O4"/>
    <mergeCell ref="Q4:S4"/>
    <mergeCell ref="T4:U4"/>
    <mergeCell ref="H6:U6"/>
    <mergeCell ref="D23:T23"/>
    <mergeCell ref="C11:U11"/>
    <mergeCell ref="C10:M10"/>
    <mergeCell ref="C12:U12"/>
    <mergeCell ref="C22:U22"/>
    <mergeCell ref="N10:P10"/>
    <mergeCell ref="C20:T20"/>
    <mergeCell ref="C21:U21"/>
    <mergeCell ref="D15:T15"/>
    <mergeCell ref="C16:U16"/>
    <mergeCell ref="C18:U18"/>
    <mergeCell ref="D13:T13"/>
    <mergeCell ref="E36:G36"/>
    <mergeCell ref="P31:Q32"/>
    <mergeCell ref="R31:R32"/>
    <mergeCell ref="T31:U32"/>
    <mergeCell ref="E34:G34"/>
  </mergeCells>
  <phoneticPr fontId="0" type="noConversion"/>
  <printOptions horizontalCentered="1"/>
  <pageMargins left="0.59055118110236227" right="0.59055118110236227" top="0.39370078740157483" bottom="0.39370078740157483" header="0.51181102362204722" footer="0.51181102362204722"/>
  <pageSetup paperSize="9" scale="77" fitToHeight="0" orientation="portrait" r:id="rId1"/>
  <headerFooter alignWithMargins="0">
    <oddFooter>&amp;LKulturamt Stadt Freiburg&amp;RAnlage 3 / Seite 5</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BSO999929 xmlns="http://www.datev.de/BSOffice/999929">1003f7ce-cefb-4a03-80f8-96041c8e53b3</BSO999929>
</file>

<file path=customXml/itemProps1.xml><?xml version="1.0" encoding="utf-8"?>
<ds:datastoreItem xmlns:ds="http://schemas.openxmlformats.org/officeDocument/2006/customXml" ds:itemID="{910CD8E0-7DCE-43C1-83DB-6EAF33398113}">
  <ds:schemaRefs>
    <ds:schemaRef ds:uri="http://www.datev.de/BSOffice/999929"/>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6</vt:i4>
      </vt:variant>
    </vt:vector>
  </HeadingPairs>
  <TitlesOfParts>
    <vt:vector size="10" baseType="lpstr">
      <vt:lpstr>Verwendungsnachweis</vt:lpstr>
      <vt:lpstr>Anlage 1</vt:lpstr>
      <vt:lpstr>Anlage 2</vt:lpstr>
      <vt:lpstr>Anlage 3</vt:lpstr>
      <vt:lpstr>'Anlage 1'!Druckbereich</vt:lpstr>
      <vt:lpstr>'Anlage 2'!Druckbereich</vt:lpstr>
      <vt:lpstr>'Anlage 3'!Druckbereich</vt:lpstr>
      <vt:lpstr>Verwendungsnachweis!Druckbereich</vt:lpstr>
      <vt:lpstr>'Anlage 1'!Drucktitel</vt:lpstr>
      <vt:lpstr>Verwendungsnachweis!Drucktitel</vt:lpstr>
    </vt:vector>
  </TitlesOfParts>
  <Company>Stadt Freiburg i.Br.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eichmud</dc:creator>
  <cp:lastModifiedBy>Willersinn, Mario</cp:lastModifiedBy>
  <cp:lastPrinted>2020-12-08T12:02:56Z</cp:lastPrinted>
  <dcterms:created xsi:type="dcterms:W3CDTF">2009-06-08T12:39:04Z</dcterms:created>
  <dcterms:modified xsi:type="dcterms:W3CDTF">2025-01-14T17:00:56Z</dcterms:modified>
</cp:coreProperties>
</file>